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O:\ABT2\Ref28\Rebehn\2205 Gesellschaftlicher Zusammenhalt\GZ - 28 MLR Qualifizierung Ehrenamt\Entwürfe Ideenwettbewerb\"/>
    </mc:Choice>
  </mc:AlternateContent>
  <bookViews>
    <workbookView xWindow="0" yWindow="0" windowWidth="20490" windowHeight="8955" activeTab="1"/>
  </bookViews>
  <sheets>
    <sheet name="Kosten- u. Finanzierungsplan" sheetId="1" r:id="rId1"/>
    <sheet name="Beispiel" sheetId="2" r:id="rId2"/>
  </sheets>
  <definedNames>
    <definedName name="_xlnm.Print_Area" localSheetId="1">Beispiel!$A$1:$G$82</definedName>
    <definedName name="_xlnm.Print_Area" localSheetId="0">'Kosten- u. Finanzierungsplan'!$A$1:$G$82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F29" i="2"/>
  <c r="D14" i="2" l="1"/>
  <c r="F14" i="2" s="1"/>
  <c r="F15" i="2"/>
  <c r="F16" i="2"/>
  <c r="F17" i="2"/>
  <c r="F18" i="2"/>
  <c r="F19" i="2"/>
  <c r="F20" i="2"/>
  <c r="F21" i="2"/>
  <c r="F22" i="2"/>
  <c r="F13" i="2"/>
  <c r="F14" i="1"/>
  <c r="F15" i="1"/>
  <c r="F16" i="1"/>
  <c r="F17" i="1"/>
  <c r="F18" i="1"/>
  <c r="F19" i="1"/>
  <c r="F20" i="1"/>
  <c r="F21" i="1"/>
  <c r="F22" i="1"/>
  <c r="F13" i="1"/>
  <c r="F69" i="2" l="1"/>
  <c r="F62" i="2"/>
  <c r="J61" i="2"/>
  <c r="I61" i="2"/>
  <c r="J60" i="2"/>
  <c r="I60" i="2"/>
  <c r="J59" i="2"/>
  <c r="I59" i="2"/>
  <c r="J58" i="2"/>
  <c r="I58" i="2"/>
  <c r="J57" i="2"/>
  <c r="I57" i="2"/>
  <c r="J56" i="2"/>
  <c r="I56" i="2"/>
  <c r="F53" i="2"/>
  <c r="F43" i="2"/>
  <c r="F35" i="2"/>
  <c r="H25" i="2"/>
  <c r="B46" i="2" s="1"/>
  <c r="E23" i="2"/>
  <c r="D23" i="2"/>
  <c r="F23" i="2" s="1"/>
  <c r="F37" i="2" l="1"/>
  <c r="I62" i="2"/>
  <c r="F64" i="2" s="1"/>
  <c r="F63" i="2"/>
  <c r="F25" i="2"/>
  <c r="F26" i="2" l="1"/>
  <c r="E46" i="2"/>
  <c r="F46" i="2"/>
  <c r="F71" i="2" s="1"/>
  <c r="B80" i="2" s="1"/>
  <c r="J57" i="1"/>
  <c r="J58" i="1"/>
  <c r="J59" i="1"/>
  <c r="J60" i="1"/>
  <c r="J61" i="1"/>
  <c r="J56" i="1"/>
  <c r="H25" i="1"/>
  <c r="F63" i="1" l="1"/>
  <c r="F69" i="1"/>
  <c r="I57" i="1" l="1"/>
  <c r="I58" i="1"/>
  <c r="I59" i="1"/>
  <c r="I60" i="1"/>
  <c r="I61" i="1"/>
  <c r="I56" i="1"/>
  <c r="B46" i="1"/>
  <c r="I62" i="1" l="1"/>
  <c r="F64" i="1" s="1"/>
  <c r="F35" i="1"/>
  <c r="F43" i="1"/>
  <c r="F62" i="1"/>
  <c r="D23" i="1" l="1"/>
  <c r="F23" i="1" s="1"/>
  <c r="F37" i="1" l="1"/>
  <c r="E23" i="1"/>
  <c r="F25" i="1" l="1"/>
  <c r="F46" i="1"/>
  <c r="F49" i="1" s="1"/>
  <c r="F53" i="1" s="1"/>
  <c r="E46" i="1"/>
  <c r="F26" i="1"/>
  <c r="F71" i="1" l="1"/>
  <c r="B80" i="1" s="1"/>
</calcChain>
</file>

<file path=xl/comments1.xml><?xml version="1.0" encoding="utf-8"?>
<comments xmlns="http://schemas.openxmlformats.org/spreadsheetml/2006/main">
  <authors>
    <author>Rebehn, Jan (MLR)</author>
  </authors>
  <commentList>
    <comment ref="D12" authorId="0" shapeId="0">
      <text>
        <r>
          <rPr>
            <b/>
            <sz val="9"/>
            <color indexed="81"/>
            <rFont val="Segoe UI"/>
            <family val="2"/>
          </rPr>
          <t>Rebehn, Jan (MLR):</t>
        </r>
        <r>
          <rPr>
            <sz val="9"/>
            <color indexed="81"/>
            <rFont val="Segoe UI"/>
            <family val="2"/>
          </rPr>
          <t xml:space="preserve">
Mehrwert- bzw. Umsatzssteuer ist nicht förderfähig und muss ggf.  vom Angebotsbetrag abgezogen werden.</t>
        </r>
      </text>
    </comment>
    <comment ref="E12" authorId="0" shapeId="0">
      <text>
        <r>
          <rPr>
            <b/>
            <sz val="9"/>
            <color indexed="81"/>
            <rFont val="Segoe UI"/>
            <family val="2"/>
          </rPr>
          <t>Rebehn, Jan (MLR):</t>
        </r>
        <r>
          <rPr>
            <sz val="9"/>
            <color indexed="81"/>
            <rFont val="Segoe UI"/>
            <family val="2"/>
          </rPr>
          <t xml:space="preserve">
geben Sie hier an, für welche Ausgaben der anteilige Zuschuss bereits 2022 abgerufen werden soll.</t>
        </r>
      </text>
    </comment>
    <comment ref="B13" authorId="0" shapeId="0">
      <text>
        <r>
          <rPr>
            <b/>
            <sz val="9"/>
            <color indexed="81"/>
            <rFont val="Segoe UI"/>
            <family val="2"/>
          </rPr>
          <t>Rebehn, Jan (MLR):</t>
        </r>
        <r>
          <rPr>
            <sz val="9"/>
            <color indexed="81"/>
            <rFont val="Segoe UI"/>
            <family val="2"/>
          </rPr>
          <t xml:space="preserve">
z.B.
Honorarkosten für Leistungen Dritter
Reise- und Transportkosten
Technik und Miete
Presse- und Öffentlichkeitsarbeit
sonstige Materialien, Skripte
Aufwandsentschädigungen
...</t>
        </r>
      </text>
    </comment>
    <comment ref="B30" authorId="0" shapeId="0">
      <text>
        <r>
          <rPr>
            <b/>
            <sz val="9"/>
            <color indexed="81"/>
            <rFont val="Segoe UI"/>
            <family val="2"/>
          </rPr>
          <t>Rebehn, Jan (MLR):</t>
        </r>
        <r>
          <rPr>
            <sz val="9"/>
            <color indexed="81"/>
            <rFont val="Segoe UI"/>
            <family val="2"/>
          </rPr>
          <t xml:space="preserve">
z.B.: 
- Personalmittel für Haupt- und Nebenamtliche (Aufstockungen, Projektstellen)
- Organisations- und Verwaltungskosten</t>
        </r>
      </text>
    </comment>
    <comment ref="D55" authorId="0" shapeId="0">
      <text>
        <r>
          <rPr>
            <b/>
            <sz val="9"/>
            <color indexed="81"/>
            <rFont val="Segoe UI"/>
            <family val="2"/>
          </rPr>
          <t>Rebehn, Jan (MLR):</t>
        </r>
        <r>
          <rPr>
            <sz val="9"/>
            <color indexed="81"/>
            <rFont val="Segoe UI"/>
            <family val="2"/>
          </rPr>
          <t xml:space="preserve">
Achtung: Eine Förderung ist nicht möglich, wenn aus anderen Mitteln des Bundes oder des Landes Baden Württemberg ein Zuschuss verbindlich zugesagt wurde! Zuschüsse der Gemeinde sind dagegen möglich.</t>
        </r>
      </text>
    </comment>
    <comment ref="B56" authorId="0" shapeId="0">
      <text>
        <r>
          <rPr>
            <b/>
            <sz val="9"/>
            <color indexed="81"/>
            <rFont val="Segoe UI"/>
            <family val="2"/>
          </rPr>
          <t>Rebehn, Jan (MLR):</t>
        </r>
        <r>
          <rPr>
            <sz val="9"/>
            <color indexed="81"/>
            <rFont val="Segoe UI"/>
            <family val="2"/>
          </rPr>
          <t xml:space="preserve">
z.B. Stiftungsmittel, Sponsorengelder; Fördermittel, die von öffentlichen Geldgebern (Bund, Land, Kommune) beantragt wurden, müssen in jedem Fall einzeln aufgeführt werden!</t>
        </r>
      </text>
    </comment>
    <comment ref="F64" authorId="0" shapeId="0">
      <text>
        <r>
          <rPr>
            <b/>
            <sz val="9"/>
            <color indexed="81"/>
            <rFont val="Segoe UI"/>
            <family val="2"/>
          </rPr>
          <t>Rebehn, Jan (MLR):</t>
        </r>
        <r>
          <rPr>
            <sz val="9"/>
            <color indexed="81"/>
            <rFont val="Segoe UI"/>
            <family val="2"/>
          </rPr>
          <t xml:space="preserve">
Hier erscheint "ja", wenn die Kombination aus "Aus öffentlichen Mitteln" = "ja" und "Status" = "bewilligt" gegeben ist.
Der Zuschuss wird in der Folge automatisch auf "0 €" gesetzt.</t>
        </r>
      </text>
    </comment>
    <comment ref="B67" authorId="0" shapeId="0">
      <text>
        <r>
          <rPr>
            <b/>
            <sz val="9"/>
            <color indexed="81"/>
            <rFont val="Segoe UI"/>
            <family val="2"/>
          </rPr>
          <t>Rebehn, Jan (MLR):</t>
        </r>
        <r>
          <rPr>
            <sz val="9"/>
            <color indexed="81"/>
            <rFont val="Segoe UI"/>
            <family val="2"/>
          </rPr>
          <t xml:space="preserve">
z.B. Bank- oder sonstige rückzahlbare Darlehen</t>
        </r>
      </text>
    </comment>
    <comment ref="B75" authorId="0" shapeId="0">
      <text>
        <r>
          <rPr>
            <b/>
            <sz val="9"/>
            <color indexed="81"/>
            <rFont val="Segoe UI"/>
            <family val="2"/>
          </rPr>
          <t>Rebehn, Jan (MLR):</t>
        </r>
        <r>
          <rPr>
            <sz val="9"/>
            <color indexed="81"/>
            <rFont val="Segoe UI"/>
            <family val="2"/>
          </rPr>
          <t xml:space="preserve">
z.B. nicht entlohnte Tätigkeiten / Arbeiten, unentgeltlich bereitgestellte Sachleistungen
(z.B. drei Tage Veranstaltungsraum ohne Küche mit Reinigung)</t>
        </r>
      </text>
    </comment>
  </commentList>
</comments>
</file>

<file path=xl/comments2.xml><?xml version="1.0" encoding="utf-8"?>
<comments xmlns="http://schemas.openxmlformats.org/spreadsheetml/2006/main">
  <authors>
    <author>Rebehn, Jan (MLR)</author>
  </authors>
  <commentList>
    <comment ref="D12" authorId="0" shapeId="0">
      <text>
        <r>
          <rPr>
            <b/>
            <sz val="9"/>
            <color indexed="81"/>
            <rFont val="Segoe UI"/>
            <family val="2"/>
          </rPr>
          <t>Rebehn, Jan (MLR):</t>
        </r>
        <r>
          <rPr>
            <sz val="9"/>
            <color indexed="81"/>
            <rFont val="Segoe UI"/>
            <family val="2"/>
          </rPr>
          <t xml:space="preserve">
Mehrwert- bzw. Umsatzssteuer ist nicht förderfähig und muss ggf.  vom Angebotsbetrag abgezogen werden.</t>
        </r>
      </text>
    </comment>
    <comment ref="E12" authorId="0" shapeId="0">
      <text>
        <r>
          <rPr>
            <b/>
            <sz val="9"/>
            <color indexed="81"/>
            <rFont val="Segoe UI"/>
            <family val="2"/>
          </rPr>
          <t>Rebehn, Jan (MLR):</t>
        </r>
        <r>
          <rPr>
            <sz val="9"/>
            <color indexed="81"/>
            <rFont val="Segoe UI"/>
            <family val="2"/>
          </rPr>
          <t xml:space="preserve">
Die Antragsteller möchten die Möglichkeit nutzen, den Zuschuss auf die in 2022 anfallenden Rechnungen in einem Zwischenabruf abzurufen und listen hier die Ausgaben auf, die sie voraussichtlich für den Zwischenabruf in 2022 einreichen werden.</t>
        </r>
      </text>
    </comment>
    <comment ref="B13" authorId="0" shapeId="0">
      <text>
        <r>
          <rPr>
            <b/>
            <sz val="9"/>
            <color indexed="81"/>
            <rFont val="Segoe UI"/>
            <family val="2"/>
          </rPr>
          <t>Rebehn, Jan (MLR):</t>
        </r>
        <r>
          <rPr>
            <sz val="9"/>
            <color indexed="81"/>
            <rFont val="Segoe UI"/>
            <family val="2"/>
          </rPr>
          <t xml:space="preserve">
z.B.
Honorarkosten für Leistungen Dritter 
Reise- und Transportkosten
Technik und Miete
Presse- und Öffentlichkeitsarbeit
sonstige Materialien, Skripte
Aufwandsentschädigungen
...</t>
        </r>
      </text>
    </comment>
    <comment ref="B30" authorId="0" shapeId="0">
      <text>
        <r>
          <rPr>
            <b/>
            <sz val="9"/>
            <color indexed="81"/>
            <rFont val="Segoe UI"/>
            <family val="2"/>
          </rPr>
          <t>Rebehn, Jan (MLR):</t>
        </r>
        <r>
          <rPr>
            <sz val="9"/>
            <color indexed="81"/>
            <rFont val="Segoe UI"/>
            <family val="2"/>
          </rPr>
          <t xml:space="preserve">
z.B.: 
- Personalmittel für Haupt- und Nebenamtliche (Aufstockungen, Projektstellen)
- Organisations- und Verwaltungskosten</t>
        </r>
      </text>
    </comment>
    <comment ref="D55" authorId="0" shapeId="0">
      <text>
        <r>
          <rPr>
            <b/>
            <sz val="9"/>
            <color indexed="81"/>
            <rFont val="Segoe UI"/>
            <family val="2"/>
          </rPr>
          <t>Rebehn, Jan (MLR):</t>
        </r>
        <r>
          <rPr>
            <sz val="9"/>
            <color indexed="81"/>
            <rFont val="Segoe UI"/>
            <family val="2"/>
          </rPr>
          <t xml:space="preserve">
Achtung: Eine Förderung ist nicht möglich, wenn aus anderen öffentlichen Mitteln </t>
        </r>
        <r>
          <rPr>
            <b/>
            <sz val="9"/>
            <color indexed="81"/>
            <rFont val="Segoe UI"/>
            <family val="2"/>
          </rPr>
          <t>des Bundes oder des</t>
        </r>
        <r>
          <rPr>
            <sz val="9"/>
            <color indexed="81"/>
            <rFont val="Segoe UI"/>
            <family val="2"/>
          </rPr>
          <t xml:space="preserve"> </t>
        </r>
        <r>
          <rPr>
            <b/>
            <sz val="9"/>
            <color indexed="81"/>
            <rFont val="Segoe UI"/>
            <family val="2"/>
          </rPr>
          <t>Landes Baden-Württemberg</t>
        </r>
        <r>
          <rPr>
            <sz val="9"/>
            <color indexed="81"/>
            <rFont val="Segoe UI"/>
            <family val="2"/>
          </rPr>
          <t xml:space="preserve">  ein Zuschuss verbindlich zugesagt wurde!</t>
        </r>
      </text>
    </comment>
    <comment ref="B56" authorId="0" shapeId="0">
      <text>
        <r>
          <rPr>
            <b/>
            <sz val="9"/>
            <color indexed="81"/>
            <rFont val="Segoe UI"/>
            <family val="2"/>
          </rPr>
          <t>Rebehn, Jan (MLR):</t>
        </r>
        <r>
          <rPr>
            <sz val="9"/>
            <color indexed="81"/>
            <rFont val="Segoe UI"/>
            <family val="2"/>
          </rPr>
          <t xml:space="preserve">
z.B. Stiftungsmittel, Sponsorengelder; Fördermittel, die von öffentlichen Geldgebern (Bund, Land, Kommune) beantragt wurden, müssen in jedem Fall einzeln aufgeführt werden!</t>
        </r>
      </text>
    </comment>
    <comment ref="D59" authorId="0" shapeId="0">
      <text>
        <r>
          <rPr>
            <b/>
            <sz val="9"/>
            <color indexed="81"/>
            <rFont val="Segoe UI"/>
            <family val="2"/>
          </rPr>
          <t>Rebehn, Jan (MLR):</t>
        </r>
        <r>
          <rPr>
            <sz val="9"/>
            <color indexed="81"/>
            <rFont val="Segoe UI"/>
            <family val="2"/>
          </rPr>
          <t xml:space="preserve">
Hier ist "nein" anzugeben, da es sich um einen Zuschuss der Gemeinde und </t>
        </r>
        <r>
          <rPr>
            <b/>
            <sz val="9"/>
            <color indexed="81"/>
            <rFont val="Segoe UI"/>
            <family val="2"/>
          </rPr>
          <t>nicht des Bundes oder des Landes Baden-Württemberg</t>
        </r>
        <r>
          <rPr>
            <sz val="9"/>
            <color indexed="81"/>
            <rFont val="Segoe UI"/>
            <family val="2"/>
          </rPr>
          <t xml:space="preserve"> handelt.</t>
        </r>
      </text>
    </comment>
    <comment ref="F64" authorId="0" shapeId="0">
      <text>
        <r>
          <rPr>
            <b/>
            <sz val="9"/>
            <color indexed="81"/>
            <rFont val="Segoe UI"/>
            <family val="2"/>
          </rPr>
          <t>Rebehn, Jan (MLR):</t>
        </r>
        <r>
          <rPr>
            <sz val="9"/>
            <color indexed="81"/>
            <rFont val="Segoe UI"/>
            <family val="2"/>
          </rPr>
          <t xml:space="preserve">
Hier erscheint "ja", wenn die Kombination aus "Aus öffentlichen Mitteln" = "ja" und "Status" = "bewilligt" gegeben ist.
Der Zuschuss wird in der Folge automatisch auf "0 €" gesetzt.</t>
        </r>
      </text>
    </comment>
    <comment ref="B67" authorId="0" shapeId="0">
      <text>
        <r>
          <rPr>
            <b/>
            <sz val="9"/>
            <color indexed="81"/>
            <rFont val="Segoe UI"/>
            <family val="2"/>
          </rPr>
          <t>Rebehn, Jan (MLR):</t>
        </r>
        <r>
          <rPr>
            <sz val="9"/>
            <color indexed="81"/>
            <rFont val="Segoe UI"/>
            <family val="2"/>
          </rPr>
          <t xml:space="preserve">
z.B. Bank- oder sonstige rückzahlbare Darlehen</t>
        </r>
      </text>
    </comment>
    <comment ref="B75" authorId="0" shapeId="0">
      <text>
        <r>
          <rPr>
            <b/>
            <sz val="9"/>
            <color indexed="81"/>
            <rFont val="Segoe UI"/>
            <family val="2"/>
          </rPr>
          <t>Rebehn, Jan (MLR):</t>
        </r>
        <r>
          <rPr>
            <sz val="9"/>
            <color indexed="81"/>
            <rFont val="Segoe UI"/>
            <family val="2"/>
          </rPr>
          <t xml:space="preserve">
z.B. nicht entlohnte Tätigkeiten / Arbeiten, unentgeltlich bereitgestellte Sachleistungen
(z.B. drei Tage Veranstaltungsraum ohne Küche mit Reinigung)</t>
        </r>
      </text>
    </comment>
  </commentList>
</comments>
</file>

<file path=xl/sharedStrings.xml><?xml version="1.0" encoding="utf-8"?>
<sst xmlns="http://schemas.openxmlformats.org/spreadsheetml/2006/main" count="173" uniqueCount="94">
  <si>
    <t>Projekttitel:</t>
  </si>
  <si>
    <t>Erläuterung / Berechnungsgrundlage</t>
  </si>
  <si>
    <t>Summe Sachausgaben</t>
  </si>
  <si>
    <t>SUMME AUSGABEN</t>
  </si>
  <si>
    <t>ja</t>
  </si>
  <si>
    <t>nein</t>
  </si>
  <si>
    <t xml:space="preserve">Summe Drittmittel </t>
  </si>
  <si>
    <t>beantragt</t>
  </si>
  <si>
    <t>bewilligt</t>
  </si>
  <si>
    <t>1. Zuschuss aus Fördermaßnahme "Qualifizierung fürs Ehrenamt"</t>
  </si>
  <si>
    <t>Erläuterung</t>
  </si>
  <si>
    <t>Fördersatz:</t>
  </si>
  <si>
    <t>1. Sachausgaben</t>
  </si>
  <si>
    <t>2. sonstige Ausgaben</t>
  </si>
  <si>
    <t>Betrag</t>
  </si>
  <si>
    <t>Aus öffentl. Mitteln? j/n</t>
  </si>
  <si>
    <t>Ist der Mindestbetrag der förderfähigen Ausgaben erreicht?</t>
  </si>
  <si>
    <t>Ist der Höchstbetrag der förderfähigen Ausgaben überschritten?</t>
  </si>
  <si>
    <t>Mindestsumme</t>
  </si>
  <si>
    <t>Höchstsumme</t>
  </si>
  <si>
    <t>Status
bea. / bew.</t>
  </si>
  <si>
    <t>3. Drittmittel beantragt/bewilligt (bea. / bew.)</t>
  </si>
  <si>
    <t>Summe sonstige Ausgaben</t>
  </si>
  <si>
    <t>Ort, Datum</t>
  </si>
  <si>
    <t>Aktenzeichen</t>
  </si>
  <si>
    <t>"Qualifizierung fürs Ehrenamt"</t>
  </si>
  <si>
    <t>Bitte auswählen</t>
  </si>
  <si>
    <t>Es wird kein Zuschuss gewährt, wenn der förderfähige Mindestbetrag nicht erreicht wird.</t>
  </si>
  <si>
    <t>Es wird kein Zuschuss gewährt, wenn eine Förderung aus öffentlichen Drittmitteln gewährt wird.</t>
  </si>
  <si>
    <t>Wurde eine Förderung aus öffentlichen Drittmitteln bewilligt?</t>
  </si>
  <si>
    <t>Antrag Nr.</t>
  </si>
  <si>
    <t>Bitte für interne Vermerke freihalten!</t>
  </si>
  <si>
    <t>Eingang</t>
  </si>
  <si>
    <t>2. Eigenmittel</t>
  </si>
  <si>
    <t>Eigenleistungen: Bitte führen Sie hier ggf. geplante Eigenleistungen an.</t>
  </si>
  <si>
    <t>* Angebotene Skonti und Rabatte sind nicht förderfähig; der Nettobetrag ist entsprechend zu verringern.</t>
  </si>
  <si>
    <t>Anlage 1 
Kosten- und Finanzierungsplan</t>
  </si>
  <si>
    <t>Antragsteller: (Name, Adresse)</t>
  </si>
  <si>
    <t xml:space="preserve">Summe Eigenmittel </t>
  </si>
  <si>
    <t>4. Fremdkapital</t>
  </si>
  <si>
    <r>
      <rPr>
        <b/>
        <sz val="9"/>
        <rFont val="Arial"/>
        <family val="2"/>
      </rPr>
      <t>Förderfähiger</t>
    </r>
    <r>
      <rPr>
        <b/>
        <sz val="10"/>
        <rFont val="Arial"/>
        <family val="2"/>
      </rPr>
      <t xml:space="preserve">
 Betrag</t>
    </r>
  </si>
  <si>
    <t>Unterschrift Antragsteller (vertretungsberechtigt)</t>
  </si>
  <si>
    <t>Mitzeichnungen</t>
  </si>
  <si>
    <t>Ref. 13:</t>
  </si>
  <si>
    <t>Ref. 21:</t>
  </si>
  <si>
    <t>Ref. 28:</t>
  </si>
  <si>
    <t>Sie, Rb: 18.06.20</t>
  </si>
  <si>
    <t>B. DECKUNGSMITTEL</t>
  </si>
  <si>
    <r>
      <t xml:space="preserve">davon bewilligt </t>
    </r>
    <r>
      <rPr>
        <b/>
        <sz val="8"/>
        <color theme="1"/>
        <rFont val="Arial"/>
        <family val="2"/>
      </rPr>
      <t>(bewilligt heißt: verbindlich zugesagt)</t>
    </r>
  </si>
  <si>
    <t>Pflichtfeld!</t>
  </si>
  <si>
    <r>
      <t xml:space="preserve">Beantragte, aber noch </t>
    </r>
    <r>
      <rPr>
        <b/>
        <sz val="10"/>
        <color theme="0" tint="-0.499984740745262"/>
        <rFont val="Arial"/>
        <family val="2"/>
      </rPr>
      <t>nicht bewilligte Drittmittel</t>
    </r>
    <r>
      <rPr>
        <sz val="10"/>
        <color theme="0" tint="-0.499984740745262"/>
        <rFont val="Arial"/>
        <family val="2"/>
      </rPr>
      <t xml:space="preserve"> werden bei den Einnahmen </t>
    </r>
    <r>
      <rPr>
        <b/>
        <sz val="10"/>
        <color theme="0" tint="-0.499984740745262"/>
        <rFont val="Arial"/>
        <family val="2"/>
      </rPr>
      <t>nicht berücksichtigt.</t>
    </r>
  </si>
  <si>
    <t>A. AUSGABEN</t>
  </si>
  <si>
    <t>SUMME DECKUNGSMITTEL</t>
  </si>
  <si>
    <t>Nicht förderfähige Mehrwert- / Umsatzssteuer</t>
  </si>
  <si>
    <t>entfällt, falls Antragsteller zum Vorsteuerabzug berechtigt nach § 15 UStG</t>
  </si>
  <si>
    <t>Beispielprojekt "Nachwuchs in Beispielingen"</t>
  </si>
  <si>
    <t>Die Vereinsmeier e.V., Clubweg 2, 72222 Beispielingen</t>
  </si>
  <si>
    <t>Professionelle Prozessbegleitung</t>
  </si>
  <si>
    <t>6 Beratertage zu je 1.000 € net.</t>
  </si>
  <si>
    <t>Leihgebühr Aufnahmetechnik Kreismedienzentrum</t>
  </si>
  <si>
    <t>Kamera-, Mikrofon- und Beleuchtungstechnik</t>
  </si>
  <si>
    <t>Druckkosten "Selbstdarstellung in Gremien"</t>
  </si>
  <si>
    <t>Skript, Kleinauflage, lt. Angebot</t>
  </si>
  <si>
    <t>3 Monate zu je 150 €</t>
  </si>
  <si>
    <t>Autoreparaturwerkstatt "Blech und Gummi"</t>
  </si>
  <si>
    <t>Sponsor aus OT Musterhausen</t>
  </si>
  <si>
    <t>Beitrag Projektpartner "Die Vereinsmeier e.V."</t>
  </si>
  <si>
    <t>Beitrag Projektpartner "Bolzklub Beispielingen e.V."</t>
  </si>
  <si>
    <t>Beitrag Projektpartner "Schräge Töne Musikverein e.V."</t>
  </si>
  <si>
    <t>Catering für Auftaktveranstaltung</t>
  </si>
  <si>
    <t>Fingerfood und Getränke, 50 Gäste zu je 12€</t>
  </si>
  <si>
    <t>Sparkassenstiftung der Kreissparkasse</t>
  </si>
  <si>
    <t>Spende Privatperson</t>
  </si>
  <si>
    <t>Die Vereinsmeier e.V.</t>
  </si>
  <si>
    <t>Bolzklub Beispielingen e.V.</t>
  </si>
  <si>
    <t>Catering (einfache Speisen, Getränke) für Arbeitstreffen</t>
  </si>
  <si>
    <t>Schräge Töne Musikverein e.V.</t>
  </si>
  <si>
    <t>Pressearbeit, Fotos, Dokumentation</t>
  </si>
  <si>
    <t>Minijob für 2. Schriftführer Bolzklub Beispielingen e.V.</t>
  </si>
  <si>
    <t>förderf. Betrag</t>
  </si>
  <si>
    <t>3 Tage zu je 476 € Brutto (19% MWSt.)</t>
  </si>
  <si>
    <t>Bereitstellung Vereinsräume, inkl. Küche und Reinigung, für Qualifizierungsmaßnahme</t>
  </si>
  <si>
    <t>28-2205.3 Stärk. Ehrenamt</t>
  </si>
  <si>
    <t>Eigenbeitrag der Projektpartner</t>
  </si>
  <si>
    <t>Nettobetrag*</t>
  </si>
  <si>
    <t>pauschal</t>
  </si>
  <si>
    <t>15 St. zu je 297,50 € Brutto (19% MWSt.)</t>
  </si>
  <si>
    <t>Tablet-PCs für Teilnehmer</t>
  </si>
  <si>
    <t>Software-Lizenzen, u.a. Videokonferenzsystem</t>
  </si>
  <si>
    <t>Spende von Dr. Mustermann</t>
  </si>
  <si>
    <t>davon 2022</t>
  </si>
  <si>
    <t>Zuschuss Gemeinde Beispielingen</t>
  </si>
  <si>
    <t>Beispielingen, 15.03.2022</t>
  </si>
  <si>
    <t>Zuschuss Gemeinde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</si>
</sst>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44" formatCode="_-* #,##0.00\ &quot;€&quot;_-;\-* #,##0.00\ &quot;€&quot;_-;_-* &quot;-&quot;??\ &quot;€&quot;_-;_-@_-"/>
    <numFmt numFmtId="164" formatCode="#,##0.00\ &quot;€&quot;"/>
    <numFmt numFmtId="165" formatCode="_-* #,##0.00\ [$€-407]_-;\-* #,##0.00\ [$€-407]_-;_-* &quot;-&quot;??\ [$€-407]_-;_-@_-"/>
  </numFmts>
  <fonts count="25" x14ac:knownFonts="1">
    <font>
      <sz val="10"/>
      <color theme="1"/>
      <name val="Arial"/>
      <family val="2"/>
    </font>
    <font>
      <b/>
      <sz val="10"/>
      <color theme="1"/>
      <name val="Arial"/>
      <family val="2"/>
    </font>
    <font>
      <b/>
      <sz val="12"/>
      <color theme="1"/>
      <name val="Arial"/>
      <family val="2"/>
    </font>
    <font>
      <sz val="10"/>
      <name val="Arial"/>
      <family val="2"/>
    </font>
    <font>
      <i/>
      <sz val="10"/>
      <color theme="0" tint="-0.499984740745262"/>
      <name val="Arial"/>
      <family val="2"/>
    </font>
    <font>
      <sz val="9"/>
      <color theme="2" tint="-0.499984740745262"/>
      <name val="Arial"/>
      <family val="2"/>
    </font>
    <font>
      <b/>
      <sz val="9"/>
      <color theme="1"/>
      <name val="Arial"/>
      <family val="2"/>
    </font>
    <font>
      <sz val="8"/>
      <color theme="1"/>
      <name val="Arial"/>
      <family val="2"/>
    </font>
    <font>
      <i/>
      <sz val="8"/>
      <color theme="0" tint="-0.499984740745262"/>
      <name val="Arial"/>
      <family val="2"/>
    </font>
    <font>
      <sz val="14"/>
      <color theme="1"/>
      <name val="Arial"/>
      <family val="2"/>
    </font>
    <font>
      <sz val="10"/>
      <color theme="0" tint="-0.499984740745262"/>
      <name val="Arial"/>
      <family val="2"/>
    </font>
    <font>
      <sz val="9"/>
      <color theme="1"/>
      <name val="Arial"/>
      <family val="2"/>
    </font>
    <font>
      <sz val="9"/>
      <color indexed="81"/>
      <name val="Segoe UI"/>
      <family val="2"/>
    </font>
    <font>
      <b/>
      <sz val="9"/>
      <color indexed="81"/>
      <name val="Segoe UI"/>
      <family val="2"/>
    </font>
    <font>
      <b/>
      <sz val="8"/>
      <color theme="1"/>
      <name val="Arial"/>
      <family val="2"/>
    </font>
    <font>
      <b/>
      <sz val="10"/>
      <name val="Arial"/>
      <family val="2"/>
    </font>
    <font>
      <b/>
      <sz val="9"/>
      <name val="Arial"/>
      <family val="2"/>
    </font>
    <font>
      <sz val="10"/>
      <color rgb="FFFF0000"/>
      <name val="Arial"/>
      <family val="2"/>
    </font>
    <font>
      <b/>
      <sz val="10"/>
      <color rgb="FFFF0000"/>
      <name val="Arial"/>
      <family val="2"/>
    </font>
    <font>
      <b/>
      <sz val="10"/>
      <color theme="0" tint="-0.499984740745262"/>
      <name val="Arial"/>
      <family val="2"/>
    </font>
    <font>
      <sz val="11"/>
      <color theme="1"/>
      <name val="Arial"/>
      <family val="2"/>
    </font>
    <font>
      <b/>
      <sz val="16"/>
      <name val="Arial"/>
      <family val="2"/>
    </font>
    <font>
      <sz val="12"/>
      <name val="Arial"/>
      <family val="2"/>
    </font>
    <font>
      <b/>
      <i/>
      <sz val="10"/>
      <color theme="1"/>
      <name val="Arial"/>
      <family val="2"/>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103">
    <xf numFmtId="0" fontId="0" fillId="0" borderId="0" xfId="0"/>
    <xf numFmtId="0" fontId="0" fillId="4" borderId="0" xfId="0" applyFill="1" applyProtection="1"/>
    <xf numFmtId="0" fontId="0" fillId="0" borderId="0" xfId="0" applyProtection="1"/>
    <xf numFmtId="0" fontId="17" fillId="0" borderId="0" xfId="0" applyFont="1" applyProtection="1"/>
    <xf numFmtId="0" fontId="0" fillId="0" borderId="0" xfId="0" applyNumberFormat="1" applyProtection="1"/>
    <xf numFmtId="0" fontId="11" fillId="4" borderId="0" xfId="0" applyFont="1" applyFill="1" applyAlignment="1" applyProtection="1">
      <alignment horizontal="center"/>
    </xf>
    <xf numFmtId="0" fontId="0" fillId="2" borderId="0" xfId="0" applyFill="1" applyProtection="1"/>
    <xf numFmtId="0" fontId="0" fillId="2" borderId="1" xfId="0" applyFill="1" applyBorder="1" applyProtection="1"/>
    <xf numFmtId="0" fontId="1" fillId="4" borderId="0" xfId="0" applyFont="1" applyFill="1" applyProtection="1"/>
    <xf numFmtId="0" fontId="18" fillId="4" borderId="0" xfId="0" applyFont="1" applyFill="1" applyProtection="1"/>
    <xf numFmtId="0" fontId="0" fillId="4" borderId="0" xfId="0" applyFill="1" applyAlignment="1" applyProtection="1">
      <alignment horizontal="center"/>
    </xf>
    <xf numFmtId="0" fontId="1" fillId="5" borderId="0" xfId="0" applyFont="1" applyFill="1" applyProtection="1"/>
    <xf numFmtId="0" fontId="1" fillId="4" borderId="0" xfId="0" applyFont="1" applyFill="1" applyAlignment="1" applyProtection="1">
      <alignment horizontal="center" wrapText="1"/>
    </xf>
    <xf numFmtId="0" fontId="15" fillId="4" borderId="0" xfId="0" applyFont="1" applyFill="1" applyAlignment="1" applyProtection="1">
      <alignment horizontal="center" wrapText="1"/>
    </xf>
    <xf numFmtId="165" fontId="3" fillId="4" borderId="0" xfId="0" applyNumberFormat="1" applyFont="1" applyFill="1" applyProtection="1"/>
    <xf numFmtId="8" fontId="1" fillId="4" borderId="0" xfId="0" applyNumberFormat="1" applyFont="1" applyFill="1" applyProtection="1"/>
    <xf numFmtId="165" fontId="1" fillId="4" borderId="0" xfId="0" applyNumberFormat="1" applyFont="1" applyFill="1" applyProtection="1"/>
    <xf numFmtId="165" fontId="15" fillId="4" borderId="0" xfId="0" applyNumberFormat="1" applyFont="1" applyFill="1" applyProtection="1"/>
    <xf numFmtId="0" fontId="10" fillId="4" borderId="0" xfId="0" quotePrefix="1" applyFont="1" applyFill="1" applyProtection="1"/>
    <xf numFmtId="0" fontId="3" fillId="4" borderId="0" xfId="0" applyFont="1" applyFill="1" applyProtection="1"/>
    <xf numFmtId="0" fontId="10" fillId="4" borderId="0" xfId="0" applyFont="1" applyFill="1" applyAlignment="1" applyProtection="1"/>
    <xf numFmtId="0" fontId="19" fillId="4" borderId="0" xfId="0" applyFont="1" applyFill="1" applyAlignment="1" applyProtection="1">
      <alignment horizontal="right"/>
    </xf>
    <xf numFmtId="8" fontId="3" fillId="4" borderId="0" xfId="0" applyNumberFormat="1" applyFont="1" applyFill="1" applyProtection="1"/>
    <xf numFmtId="0" fontId="15" fillId="4" borderId="0" xfId="0" applyFont="1" applyFill="1" applyAlignment="1" applyProtection="1">
      <alignment horizontal="center"/>
    </xf>
    <xf numFmtId="8" fontId="15" fillId="4" borderId="0" xfId="0" applyNumberFormat="1" applyFont="1" applyFill="1" applyProtection="1"/>
    <xf numFmtId="8" fontId="15" fillId="5" borderId="0" xfId="0" applyNumberFormat="1" applyFont="1" applyFill="1" applyProtection="1"/>
    <xf numFmtId="0" fontId="0" fillId="5" borderId="0" xfId="0" applyFill="1" applyProtection="1"/>
    <xf numFmtId="0" fontId="3" fillId="5" borderId="0" xfId="0" applyFont="1" applyFill="1" applyProtection="1"/>
    <xf numFmtId="164" fontId="0" fillId="4" borderId="0" xfId="0" applyNumberFormat="1" applyFill="1" applyProtection="1"/>
    <xf numFmtId="8" fontId="0" fillId="4" borderId="0" xfId="0" applyNumberFormat="1" applyFill="1" applyProtection="1"/>
    <xf numFmtId="0" fontId="5" fillId="4" borderId="0" xfId="0" applyFont="1" applyFill="1" applyAlignment="1" applyProtection="1">
      <alignment horizontal="left" indent="1"/>
    </xf>
    <xf numFmtId="0" fontId="5" fillId="4" borderId="0" xfId="0" applyFont="1" applyFill="1" applyAlignment="1" applyProtection="1"/>
    <xf numFmtId="0" fontId="1" fillId="4" borderId="0" xfId="0" applyFont="1" applyFill="1" applyAlignment="1" applyProtection="1">
      <alignment horizontal="center" vertical="top" wrapText="1"/>
    </xf>
    <xf numFmtId="0" fontId="0" fillId="4" borderId="0" xfId="0" applyFont="1" applyFill="1" applyProtection="1"/>
    <xf numFmtId="0" fontId="10" fillId="4" borderId="0" xfId="0" applyFont="1" applyFill="1" applyAlignment="1" applyProtection="1">
      <alignment horizontal="right"/>
    </xf>
    <xf numFmtId="8" fontId="15" fillId="4" borderId="0" xfId="0" applyNumberFormat="1" applyFont="1" applyFill="1" applyAlignment="1" applyProtection="1">
      <alignment horizontal="right"/>
    </xf>
    <xf numFmtId="8" fontId="15" fillId="4" borderId="0" xfId="0" applyNumberFormat="1" applyFont="1" applyFill="1" applyAlignment="1" applyProtection="1">
      <alignment horizontal="center"/>
    </xf>
    <xf numFmtId="164" fontId="15" fillId="4" borderId="0" xfId="0" applyNumberFormat="1" applyFont="1" applyFill="1" applyAlignment="1" applyProtection="1">
      <alignment horizontal="right"/>
    </xf>
    <xf numFmtId="0" fontId="10" fillId="4" borderId="0" xfId="0" applyFont="1" applyFill="1" applyProtection="1"/>
    <xf numFmtId="8" fontId="18" fillId="4" borderId="0" xfId="0" applyNumberFormat="1" applyFont="1" applyFill="1" applyProtection="1"/>
    <xf numFmtId="0" fontId="1" fillId="4" borderId="0" xfId="0" applyFont="1" applyFill="1" applyAlignment="1" applyProtection="1">
      <alignment horizontal="center"/>
    </xf>
    <xf numFmtId="164" fontId="1" fillId="5" borderId="0" xfId="0" applyNumberFormat="1" applyFont="1" applyFill="1" applyAlignment="1" applyProtection="1">
      <alignment horizontal="left"/>
    </xf>
    <xf numFmtId="0" fontId="0" fillId="5" borderId="0" xfId="0" applyFont="1" applyFill="1" applyAlignment="1" applyProtection="1">
      <alignment horizontal="left"/>
    </xf>
    <xf numFmtId="44" fontId="0" fillId="0" borderId="0" xfId="0" applyNumberFormat="1" applyFill="1" applyProtection="1">
      <protection locked="0"/>
    </xf>
    <xf numFmtId="165" fontId="3" fillId="0" borderId="0" xfId="0" applyNumberFormat="1" applyFont="1" applyFill="1" applyProtection="1">
      <protection locked="0"/>
    </xf>
    <xf numFmtId="0" fontId="0" fillId="0" borderId="0" xfId="0" applyProtection="1">
      <protection hidden="1"/>
    </xf>
    <xf numFmtId="1" fontId="0" fillId="0" borderId="0" xfId="0" applyNumberFormat="1" applyProtection="1">
      <protection hidden="1"/>
    </xf>
    <xf numFmtId="0" fontId="0" fillId="0" borderId="0" xfId="0" applyNumberFormat="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0" xfId="0" applyBorder="1" applyAlignment="1" applyProtection="1">
      <alignment horizontal="right"/>
      <protection hidden="1"/>
    </xf>
    <xf numFmtId="0" fontId="0" fillId="0" borderId="12" xfId="0" applyBorder="1" applyProtection="1">
      <protection hidden="1"/>
    </xf>
    <xf numFmtId="0" fontId="0" fillId="0" borderId="13" xfId="0" applyBorder="1" applyProtection="1">
      <protection hidden="1"/>
    </xf>
    <xf numFmtId="0" fontId="8" fillId="0" borderId="0" xfId="0" applyFont="1" applyProtection="1">
      <protection locked="0"/>
    </xf>
    <xf numFmtId="44" fontId="15" fillId="0" borderId="0" xfId="0" applyNumberFormat="1" applyFont="1" applyFill="1" applyAlignment="1" applyProtection="1">
      <alignment horizontal="right"/>
      <protection locked="0"/>
    </xf>
    <xf numFmtId="0" fontId="0" fillId="3" borderId="0" xfId="0" applyFill="1" applyProtection="1">
      <protection locked="0"/>
    </xf>
    <xf numFmtId="0" fontId="15" fillId="5" borderId="0" xfId="0" applyFont="1" applyFill="1" applyProtection="1"/>
    <xf numFmtId="0" fontId="3" fillId="0" borderId="0" xfId="0" applyFont="1" applyFill="1" applyProtection="1">
      <protection locked="0"/>
    </xf>
    <xf numFmtId="0" fontId="21" fillId="0" borderId="0" xfId="0" applyFont="1" applyFill="1" applyProtection="1">
      <protection locked="0"/>
    </xf>
    <xf numFmtId="0" fontId="7" fillId="4" borderId="0" xfId="0" applyFont="1" applyFill="1" applyAlignment="1" applyProtection="1">
      <alignment horizontal="center" vertical="top"/>
    </xf>
    <xf numFmtId="0" fontId="3" fillId="0" borderId="0" xfId="0" applyFont="1" applyFill="1" applyProtection="1"/>
    <xf numFmtId="0" fontId="3" fillId="0" borderId="0" xfId="0" applyFont="1" applyFill="1" applyAlignment="1" applyProtection="1">
      <alignment vertical="top"/>
      <protection locked="0"/>
    </xf>
    <xf numFmtId="0" fontId="3" fillId="0" borderId="0" xfId="0" applyFont="1" applyFill="1" applyAlignment="1" applyProtection="1">
      <alignment vertical="top" wrapText="1"/>
      <protection locked="0"/>
    </xf>
    <xf numFmtId="0" fontId="22" fillId="0" borderId="0" xfId="0" applyFont="1" applyProtection="1">
      <protection locked="0"/>
    </xf>
    <xf numFmtId="0" fontId="3" fillId="0" borderId="0" xfId="0" applyFont="1" applyFill="1" applyAlignment="1" applyProtection="1">
      <alignment horizontal="right"/>
      <protection locked="0"/>
    </xf>
    <xf numFmtId="44" fontId="0" fillId="0" borderId="0" xfId="0" applyNumberFormat="1" applyFill="1" applyProtection="1"/>
    <xf numFmtId="0" fontId="3" fillId="0" borderId="0" xfId="0" applyFont="1" applyFill="1" applyAlignment="1" applyProtection="1"/>
    <xf numFmtId="165" fontId="3" fillId="0" borderId="0" xfId="0" applyNumberFormat="1" applyFont="1" applyFill="1" applyProtection="1"/>
    <xf numFmtId="0" fontId="3" fillId="0" borderId="0" xfId="0" applyFont="1" applyFill="1" applyAlignment="1" applyProtection="1">
      <alignment vertical="top"/>
    </xf>
    <xf numFmtId="0" fontId="3" fillId="3" borderId="0" xfId="0" applyFont="1" applyFill="1" applyProtection="1"/>
    <xf numFmtId="0" fontId="3" fillId="0" borderId="0" xfId="0" applyFont="1" applyFill="1" applyAlignment="1" applyProtection="1">
      <alignment vertical="top" wrapText="1"/>
    </xf>
    <xf numFmtId="0" fontId="4" fillId="0" borderId="0" xfId="0" applyFont="1" applyFill="1" applyProtection="1"/>
    <xf numFmtId="0" fontId="0" fillId="0" borderId="0" xfId="0" applyFont="1" applyFill="1" applyProtection="1"/>
    <xf numFmtId="0" fontId="10" fillId="0" borderId="0" xfId="0" applyFont="1" applyFill="1" applyAlignment="1" applyProtection="1">
      <alignment horizontal="right"/>
    </xf>
    <xf numFmtId="44" fontId="15" fillId="0" borderId="0" xfId="0" applyNumberFormat="1" applyFont="1" applyFill="1" applyAlignment="1" applyProtection="1">
      <alignment horizontal="right"/>
    </xf>
    <xf numFmtId="0" fontId="22" fillId="0" borderId="0" xfId="0" applyFont="1" applyProtection="1"/>
    <xf numFmtId="0" fontId="21" fillId="0" borderId="0" xfId="0" applyFont="1" applyFill="1" applyProtection="1"/>
    <xf numFmtId="0" fontId="8" fillId="0" borderId="0" xfId="0" applyFont="1" applyProtection="1"/>
    <xf numFmtId="0" fontId="6" fillId="4" borderId="4" xfId="0" applyFont="1" applyFill="1" applyBorder="1" applyAlignment="1" applyProtection="1">
      <alignment vertical="top" wrapText="1"/>
    </xf>
    <xf numFmtId="0" fontId="16" fillId="4" borderId="5" xfId="0" applyFont="1" applyFill="1" applyBorder="1" applyAlignment="1" applyProtection="1">
      <alignment vertical="top" wrapText="1"/>
    </xf>
    <xf numFmtId="165" fontId="1" fillId="4" borderId="6" xfId="0" applyNumberFormat="1" applyFont="1" applyFill="1" applyBorder="1" applyProtection="1"/>
    <xf numFmtId="8" fontId="15" fillId="4" borderId="7" xfId="0" applyNumberFormat="1" applyFont="1" applyFill="1" applyBorder="1" applyProtection="1"/>
    <xf numFmtId="0" fontId="23" fillId="4" borderId="0" xfId="0" applyFont="1" applyFill="1" applyAlignment="1" applyProtection="1">
      <alignment horizontal="center" wrapText="1"/>
    </xf>
    <xf numFmtId="44" fontId="24" fillId="0" borderId="0" xfId="0" applyNumberFormat="1" applyFont="1" applyFill="1" applyProtection="1">
      <protection locked="0"/>
    </xf>
    <xf numFmtId="44" fontId="24" fillId="0" borderId="0" xfId="0" applyNumberFormat="1" applyFont="1" applyFill="1" applyProtection="1"/>
    <xf numFmtId="165" fontId="23" fillId="4" borderId="0" xfId="0" applyNumberFormat="1" applyFont="1" applyFill="1" applyProtection="1"/>
    <xf numFmtId="0" fontId="15" fillId="3" borderId="0" xfId="0" applyFont="1" applyFill="1" applyProtection="1"/>
    <xf numFmtId="0" fontId="7" fillId="4" borderId="0" xfId="0" applyFont="1" applyFill="1" applyAlignment="1" applyProtection="1">
      <alignment horizontal="center" vertical="top"/>
    </xf>
    <xf numFmtId="0" fontId="2" fillId="4" borderId="0" xfId="0" applyFont="1" applyFill="1" applyAlignment="1" applyProtection="1">
      <alignment horizontal="center" vertical="center"/>
    </xf>
    <xf numFmtId="0" fontId="2" fillId="4" borderId="0" xfId="0" applyFont="1" applyFill="1" applyAlignment="1" applyProtection="1">
      <alignment horizontal="center" vertical="center" wrapText="1"/>
    </xf>
    <xf numFmtId="0" fontId="8" fillId="4" borderId="0" xfId="0" applyFont="1" applyFill="1" applyAlignment="1" applyProtection="1">
      <alignment horizontal="center"/>
    </xf>
    <xf numFmtId="0" fontId="9" fillId="0" borderId="0" xfId="0" applyFont="1" applyFill="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6" fillId="4" borderId="2" xfId="0" applyFont="1" applyFill="1" applyBorder="1" applyAlignment="1" applyProtection="1">
      <alignment horizontal="center" vertical="top" wrapText="1"/>
    </xf>
    <xf numFmtId="0" fontId="6" fillId="4" borderId="4" xfId="0" applyFont="1" applyFill="1" applyBorder="1" applyAlignment="1" applyProtection="1">
      <alignment horizontal="center" vertical="top" wrapText="1"/>
    </xf>
    <xf numFmtId="0" fontId="16" fillId="4" borderId="3" xfId="0" applyFont="1" applyFill="1" applyBorder="1" applyAlignment="1" applyProtection="1">
      <alignment horizontal="center" vertical="top" wrapText="1"/>
    </xf>
    <xf numFmtId="0" fontId="16" fillId="4" borderId="5" xfId="0" applyFont="1" applyFill="1" applyBorder="1" applyAlignment="1" applyProtection="1">
      <alignment horizontal="center" vertical="top" wrapText="1"/>
    </xf>
    <xf numFmtId="0" fontId="7" fillId="2" borderId="0" xfId="0" applyFont="1" applyFill="1" applyAlignment="1" applyProtection="1">
      <alignment horizontal="center" vertical="center" wrapText="1"/>
    </xf>
    <xf numFmtId="0" fontId="0" fillId="2" borderId="1" xfId="0" applyFill="1" applyBorder="1" applyAlignment="1" applyProtection="1">
      <alignment horizontal="center"/>
    </xf>
    <xf numFmtId="0" fontId="9" fillId="0" borderId="0" xfId="0" applyFont="1" applyFill="1" applyAlignment="1" applyProtection="1">
      <alignment horizontal="center" vertical="center" wrapText="1"/>
    </xf>
    <xf numFmtId="0" fontId="20" fillId="0" borderId="0" xfId="0" applyFont="1" applyFill="1" applyAlignment="1" applyProtection="1">
      <alignment horizontal="center" vertical="center" wrapText="1"/>
    </xf>
  </cellXfs>
  <cellStyles count="2">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4"/>
  <sheetViews>
    <sheetView showWhiteSpace="0" view="pageBreakPreview" topLeftCell="A10" zoomScaleNormal="100" zoomScaleSheetLayoutView="100" zoomScalePageLayoutView="115" workbookViewId="0">
      <selection activeCell="C60" sqref="C60"/>
    </sheetView>
  </sheetViews>
  <sheetFormatPr baseColWidth="10" defaultRowHeight="12.75" x14ac:dyDescent="0.2"/>
  <cols>
    <col min="1" max="1" width="3.42578125" style="2" customWidth="1"/>
    <col min="2" max="2" width="45.7109375" style="2" customWidth="1"/>
    <col min="3" max="3" width="37.140625" style="2" customWidth="1"/>
    <col min="4" max="6" width="12.85546875" style="2" customWidth="1"/>
    <col min="7" max="7" width="3.42578125" style="2" customWidth="1"/>
    <col min="8" max="10" width="11.42578125" style="2" hidden="1" customWidth="1"/>
    <col min="11" max="11" width="11.42578125" style="2" customWidth="1"/>
    <col min="12" max="16384" width="11.42578125" style="2"/>
  </cols>
  <sheetData>
    <row r="1" spans="1:9" ht="12.75" customHeight="1" x14ac:dyDescent="0.2">
      <c r="A1" s="1"/>
      <c r="B1" s="91" t="s">
        <v>36</v>
      </c>
      <c r="C1" s="90" t="s">
        <v>25</v>
      </c>
      <c r="D1" s="5" t="s">
        <v>24</v>
      </c>
      <c r="E1" s="5" t="s">
        <v>30</v>
      </c>
      <c r="F1" s="5" t="s">
        <v>32</v>
      </c>
      <c r="G1" s="1"/>
    </row>
    <row r="2" spans="1:9" ht="12.75" customHeight="1" x14ac:dyDescent="0.2">
      <c r="A2" s="1"/>
      <c r="B2" s="90"/>
      <c r="C2" s="90"/>
      <c r="D2" s="99" t="s">
        <v>82</v>
      </c>
      <c r="E2" s="100"/>
      <c r="F2" s="6"/>
      <c r="G2" s="1"/>
    </row>
    <row r="3" spans="1:9" ht="12.75" customHeight="1" x14ac:dyDescent="0.2">
      <c r="A3" s="1"/>
      <c r="B3" s="90"/>
      <c r="C3" s="90"/>
      <c r="D3" s="99"/>
      <c r="E3" s="100"/>
      <c r="G3" s="1"/>
    </row>
    <row r="4" spans="1:9" x14ac:dyDescent="0.2">
      <c r="A4" s="1"/>
      <c r="B4" s="1"/>
      <c r="C4" s="1"/>
      <c r="D4" s="89" t="s">
        <v>31</v>
      </c>
      <c r="E4" s="89"/>
      <c r="F4" s="89"/>
      <c r="G4" s="1"/>
    </row>
    <row r="5" spans="1:9" x14ac:dyDescent="0.2">
      <c r="A5" s="1"/>
      <c r="B5" s="8" t="s">
        <v>0</v>
      </c>
      <c r="C5" s="93"/>
      <c r="D5" s="93"/>
      <c r="E5" s="93"/>
      <c r="F5" s="93"/>
      <c r="G5" s="1"/>
    </row>
    <row r="6" spans="1:9" x14ac:dyDescent="0.2">
      <c r="A6" s="1"/>
      <c r="B6" s="9" t="s">
        <v>49</v>
      </c>
      <c r="C6" s="93"/>
      <c r="D6" s="93"/>
      <c r="E6" s="93"/>
      <c r="F6" s="93"/>
      <c r="G6" s="1"/>
    </row>
    <row r="7" spans="1:9" x14ac:dyDescent="0.2">
      <c r="A7" s="1"/>
      <c r="B7" s="8"/>
      <c r="C7" s="10"/>
      <c r="D7" s="10"/>
      <c r="E7" s="10"/>
      <c r="F7" s="10"/>
      <c r="G7" s="1"/>
    </row>
    <row r="8" spans="1:9" x14ac:dyDescent="0.2">
      <c r="A8" s="1"/>
      <c r="B8" s="8" t="s">
        <v>37</v>
      </c>
      <c r="C8" s="94"/>
      <c r="D8" s="94"/>
      <c r="E8" s="94"/>
      <c r="F8" s="94"/>
      <c r="G8" s="1"/>
    </row>
    <row r="9" spans="1:9" x14ac:dyDescent="0.2">
      <c r="A9" s="1"/>
      <c r="B9" s="9" t="s">
        <v>49</v>
      </c>
      <c r="C9" s="94"/>
      <c r="D9" s="94"/>
      <c r="E9" s="94"/>
      <c r="F9" s="94"/>
      <c r="G9" s="1"/>
    </row>
    <row r="10" spans="1:9" x14ac:dyDescent="0.2">
      <c r="A10" s="1"/>
      <c r="B10" s="8"/>
      <c r="C10" s="1"/>
      <c r="D10" s="1"/>
      <c r="E10" s="1"/>
      <c r="F10" s="1"/>
      <c r="G10" s="1"/>
      <c r="H10" s="45" t="s">
        <v>4</v>
      </c>
      <c r="I10" s="45" t="s">
        <v>5</v>
      </c>
    </row>
    <row r="11" spans="1:9" x14ac:dyDescent="0.2">
      <c r="A11" s="1"/>
      <c r="B11" s="58" t="s">
        <v>51</v>
      </c>
      <c r="C11" s="11"/>
      <c r="D11" s="11"/>
      <c r="E11" s="11"/>
      <c r="F11" s="11"/>
      <c r="G11" s="1"/>
    </row>
    <row r="12" spans="1:9" ht="25.5" x14ac:dyDescent="0.2">
      <c r="A12" s="1"/>
      <c r="B12" s="8" t="s">
        <v>12</v>
      </c>
      <c r="C12" s="8" t="s">
        <v>1</v>
      </c>
      <c r="D12" s="12" t="s">
        <v>84</v>
      </c>
      <c r="E12" s="84" t="s">
        <v>90</v>
      </c>
      <c r="F12" s="13" t="s">
        <v>40</v>
      </c>
      <c r="G12" s="1"/>
    </row>
    <row r="13" spans="1:9" x14ac:dyDescent="0.2">
      <c r="A13" s="1"/>
      <c r="B13" s="59"/>
      <c r="C13" s="59"/>
      <c r="D13" s="43"/>
      <c r="E13" s="85">
        <v>0</v>
      </c>
      <c r="F13" s="14">
        <f>D13</f>
        <v>0</v>
      </c>
      <c r="G13" s="1"/>
    </row>
    <row r="14" spans="1:9" x14ac:dyDescent="0.2">
      <c r="A14" s="1"/>
      <c r="B14" s="59"/>
      <c r="C14" s="59"/>
      <c r="D14" s="43">
        <v>0</v>
      </c>
      <c r="E14" s="85">
        <v>0</v>
      </c>
      <c r="F14" s="14">
        <f t="shared" ref="F14:F23" si="0">D14</f>
        <v>0</v>
      </c>
      <c r="G14" s="1"/>
    </row>
    <row r="15" spans="1:9" x14ac:dyDescent="0.2">
      <c r="A15" s="1"/>
      <c r="B15" s="59"/>
      <c r="C15" s="59"/>
      <c r="D15" s="43">
        <v>0</v>
      </c>
      <c r="E15" s="85">
        <v>0</v>
      </c>
      <c r="F15" s="14">
        <f t="shared" si="0"/>
        <v>0</v>
      </c>
      <c r="G15" s="1"/>
    </row>
    <row r="16" spans="1:9" x14ac:dyDescent="0.2">
      <c r="A16" s="1"/>
      <c r="B16" s="59"/>
      <c r="C16" s="59"/>
      <c r="D16" s="43">
        <v>0</v>
      </c>
      <c r="E16" s="85">
        <v>0</v>
      </c>
      <c r="F16" s="14">
        <f t="shared" si="0"/>
        <v>0</v>
      </c>
      <c r="G16" s="1"/>
    </row>
    <row r="17" spans="1:9" x14ac:dyDescent="0.2">
      <c r="A17" s="1"/>
      <c r="B17" s="59"/>
      <c r="C17" s="59"/>
      <c r="D17" s="43">
        <v>0</v>
      </c>
      <c r="E17" s="85">
        <v>0</v>
      </c>
      <c r="F17" s="14">
        <f t="shared" si="0"/>
        <v>0</v>
      </c>
      <c r="G17" s="1"/>
    </row>
    <row r="18" spans="1:9" x14ac:dyDescent="0.2">
      <c r="A18" s="1"/>
      <c r="B18" s="59"/>
      <c r="C18" s="59"/>
      <c r="D18" s="43">
        <v>0</v>
      </c>
      <c r="E18" s="85">
        <v>0</v>
      </c>
      <c r="F18" s="14">
        <f t="shared" si="0"/>
        <v>0</v>
      </c>
      <c r="G18" s="1"/>
    </row>
    <row r="19" spans="1:9" x14ac:dyDescent="0.2">
      <c r="A19" s="1"/>
      <c r="B19" s="59"/>
      <c r="C19" s="59"/>
      <c r="D19" s="43">
        <v>0</v>
      </c>
      <c r="E19" s="85">
        <v>0</v>
      </c>
      <c r="F19" s="14">
        <f t="shared" si="0"/>
        <v>0</v>
      </c>
      <c r="G19" s="1"/>
    </row>
    <row r="20" spans="1:9" x14ac:dyDescent="0.2">
      <c r="A20" s="1"/>
      <c r="B20" s="59"/>
      <c r="C20" s="59"/>
      <c r="D20" s="43">
        <v>0</v>
      </c>
      <c r="E20" s="85">
        <v>0</v>
      </c>
      <c r="F20" s="14">
        <f t="shared" si="0"/>
        <v>0</v>
      </c>
      <c r="G20" s="1"/>
    </row>
    <row r="21" spans="1:9" x14ac:dyDescent="0.2">
      <c r="A21" s="1"/>
      <c r="B21" s="59"/>
      <c r="C21" s="59"/>
      <c r="D21" s="43">
        <v>0</v>
      </c>
      <c r="E21" s="85">
        <v>0</v>
      </c>
      <c r="F21" s="14">
        <f t="shared" si="0"/>
        <v>0</v>
      </c>
      <c r="G21" s="1"/>
    </row>
    <row r="22" spans="1:9" x14ac:dyDescent="0.2">
      <c r="A22" s="1"/>
      <c r="B22" s="59"/>
      <c r="C22" s="59"/>
      <c r="D22" s="43">
        <v>0</v>
      </c>
      <c r="E22" s="85">
        <v>0</v>
      </c>
      <c r="F22" s="14">
        <f t="shared" si="0"/>
        <v>0</v>
      </c>
      <c r="G22" s="1"/>
    </row>
    <row r="23" spans="1:9" x14ac:dyDescent="0.2">
      <c r="A23" s="1"/>
      <c r="B23" s="8" t="s">
        <v>2</v>
      </c>
      <c r="C23" s="8"/>
      <c r="D23" s="15">
        <f>SUM(D13:D22)</f>
        <v>0</v>
      </c>
      <c r="E23" s="16">
        <f>ROUND(SUM(E13:E22),)</f>
        <v>0</v>
      </c>
      <c r="F23" s="17">
        <f t="shared" si="0"/>
        <v>0</v>
      </c>
      <c r="G23" s="1"/>
    </row>
    <row r="24" spans="1:9" x14ac:dyDescent="0.2">
      <c r="A24" s="1"/>
      <c r="B24" s="18" t="s">
        <v>35</v>
      </c>
      <c r="C24" s="1"/>
      <c r="D24" s="1"/>
      <c r="E24" s="1"/>
      <c r="F24" s="19"/>
      <c r="G24" s="1"/>
      <c r="H24" s="45">
        <v>5000</v>
      </c>
      <c r="I24" s="45" t="s">
        <v>18</v>
      </c>
    </row>
    <row r="25" spans="1:9" x14ac:dyDescent="0.2">
      <c r="A25" s="1"/>
      <c r="B25" s="20" t="s">
        <v>16</v>
      </c>
      <c r="C25" s="20"/>
      <c r="D25" s="20"/>
      <c r="E25" s="20"/>
      <c r="F25" s="21" t="str">
        <f>IF(F23&lt;H24,I10,H10)</f>
        <v>nein</v>
      </c>
      <c r="G25" s="1"/>
      <c r="H25" s="46">
        <f>15000/I42*100</f>
        <v>17647.058823529413</v>
      </c>
      <c r="I25" s="45" t="s">
        <v>19</v>
      </c>
    </row>
    <row r="26" spans="1:9" x14ac:dyDescent="0.2">
      <c r="A26" s="1"/>
      <c r="B26" s="20" t="s">
        <v>17</v>
      </c>
      <c r="C26" s="20"/>
      <c r="D26" s="20"/>
      <c r="E26" s="20"/>
      <c r="F26" s="21" t="str">
        <f>IF(F23&gt;H25,H10,I10)</f>
        <v>nein</v>
      </c>
      <c r="G26" s="1"/>
    </row>
    <row r="27" spans="1:9" x14ac:dyDescent="0.2">
      <c r="A27" s="1"/>
      <c r="B27" s="1"/>
      <c r="C27" s="1"/>
      <c r="D27" s="1"/>
      <c r="E27" s="1"/>
      <c r="F27" s="22"/>
      <c r="G27" s="1"/>
    </row>
    <row r="28" spans="1:9" x14ac:dyDescent="0.2">
      <c r="A28" s="1"/>
      <c r="B28" s="8" t="s">
        <v>13</v>
      </c>
      <c r="C28" s="8" t="s">
        <v>1</v>
      </c>
      <c r="D28" s="8"/>
      <c r="E28" s="8"/>
      <c r="F28" s="23" t="s">
        <v>14</v>
      </c>
      <c r="G28" s="1"/>
    </row>
    <row r="29" spans="1:9" x14ac:dyDescent="0.2">
      <c r="A29" s="1"/>
      <c r="B29" s="2" t="s">
        <v>53</v>
      </c>
      <c r="C29" s="62" t="s">
        <v>54</v>
      </c>
      <c r="D29" s="62"/>
      <c r="E29" s="62"/>
      <c r="F29" s="44">
        <f>+D23*0.19</f>
        <v>0</v>
      </c>
      <c r="G29" s="1"/>
      <c r="H29" s="3"/>
    </row>
    <row r="30" spans="1:9" x14ac:dyDescent="0.2">
      <c r="A30" s="1"/>
      <c r="B30" s="59"/>
      <c r="C30" s="59"/>
      <c r="D30" s="59"/>
      <c r="E30" s="59"/>
      <c r="F30" s="44">
        <v>0</v>
      </c>
      <c r="G30" s="1"/>
      <c r="H30" s="3"/>
    </row>
    <row r="31" spans="1:9" x14ac:dyDescent="0.2">
      <c r="A31" s="1"/>
      <c r="B31" s="59"/>
      <c r="C31" s="59"/>
      <c r="D31" s="59"/>
      <c r="E31" s="59"/>
      <c r="F31" s="44">
        <v>0</v>
      </c>
      <c r="G31" s="1"/>
      <c r="H31" s="3"/>
    </row>
    <row r="32" spans="1:9" x14ac:dyDescent="0.2">
      <c r="A32" s="1"/>
      <c r="B32" s="59"/>
      <c r="C32" s="59"/>
      <c r="D32" s="59"/>
      <c r="E32" s="59"/>
      <c r="F32" s="44">
        <v>0</v>
      </c>
      <c r="G32" s="1"/>
      <c r="H32" s="3"/>
    </row>
    <row r="33" spans="1:9" x14ac:dyDescent="0.2">
      <c r="A33" s="1"/>
      <c r="B33" s="59"/>
      <c r="C33" s="59"/>
      <c r="D33" s="59"/>
      <c r="E33" s="59"/>
      <c r="F33" s="44">
        <v>0</v>
      </c>
      <c r="G33" s="1"/>
    </row>
    <row r="34" spans="1:9" x14ac:dyDescent="0.2">
      <c r="A34" s="1"/>
      <c r="B34" s="59"/>
      <c r="C34" s="59"/>
      <c r="D34" s="59"/>
      <c r="E34" s="59"/>
      <c r="F34" s="44">
        <v>0</v>
      </c>
      <c r="G34" s="1"/>
    </row>
    <row r="35" spans="1:9" x14ac:dyDescent="0.2">
      <c r="A35" s="1"/>
      <c r="B35" s="8" t="s">
        <v>22</v>
      </c>
      <c r="C35" s="8"/>
      <c r="D35" s="8"/>
      <c r="E35" s="8"/>
      <c r="F35" s="24">
        <f>SUM(F29:F34)</f>
        <v>0</v>
      </c>
      <c r="G35" s="1"/>
    </row>
    <row r="36" spans="1:9" x14ac:dyDescent="0.2">
      <c r="A36" s="1"/>
      <c r="B36" s="1"/>
      <c r="C36" s="1"/>
      <c r="D36" s="1"/>
      <c r="E36" s="1"/>
      <c r="F36" s="19"/>
      <c r="G36" s="1"/>
    </row>
    <row r="37" spans="1:9" x14ac:dyDescent="0.2">
      <c r="A37" s="1"/>
      <c r="B37" s="11" t="s">
        <v>3</v>
      </c>
      <c r="C37" s="11"/>
      <c r="D37" s="11"/>
      <c r="E37" s="11"/>
      <c r="F37" s="25">
        <f>SUM(F35,D23)</f>
        <v>0</v>
      </c>
      <c r="G37" s="1"/>
    </row>
    <row r="38" spans="1:9" x14ac:dyDescent="0.2">
      <c r="A38" s="1"/>
      <c r="B38" s="1"/>
      <c r="C38" s="1"/>
      <c r="D38" s="1"/>
      <c r="E38" s="1"/>
      <c r="F38" s="22"/>
      <c r="G38" s="1"/>
    </row>
    <row r="39" spans="1:9" x14ac:dyDescent="0.2">
      <c r="A39" s="1"/>
      <c r="B39" s="1"/>
      <c r="C39" s="1"/>
      <c r="D39" s="1"/>
      <c r="E39" s="1"/>
      <c r="F39" s="19"/>
      <c r="G39" s="1"/>
    </row>
    <row r="40" spans="1:9" x14ac:dyDescent="0.2">
      <c r="A40" s="1"/>
      <c r="B40" s="58" t="s">
        <v>47</v>
      </c>
      <c r="C40" s="26"/>
      <c r="D40" s="26"/>
      <c r="E40" s="26"/>
      <c r="F40" s="27"/>
      <c r="G40" s="1"/>
    </row>
    <row r="41" spans="1:9" x14ac:dyDescent="0.2">
      <c r="A41" s="1"/>
      <c r="B41" s="1"/>
      <c r="C41" s="1"/>
      <c r="D41" s="1"/>
      <c r="E41" s="28"/>
      <c r="F41" s="22"/>
      <c r="G41" s="1"/>
    </row>
    <row r="42" spans="1:9" ht="13.5" thickBot="1" x14ac:dyDescent="0.25">
      <c r="A42" s="1"/>
      <c r="B42" s="8" t="s">
        <v>9</v>
      </c>
      <c r="C42" s="1"/>
      <c r="D42" s="1"/>
      <c r="E42" s="28"/>
      <c r="F42" s="22"/>
      <c r="G42" s="1"/>
      <c r="H42" s="45" t="s">
        <v>11</v>
      </c>
      <c r="I42" s="47">
        <v>85</v>
      </c>
    </row>
    <row r="43" spans="1:9" ht="12.75" customHeight="1" x14ac:dyDescent="0.2">
      <c r="A43" s="1"/>
      <c r="B43" s="1"/>
      <c r="C43" s="1"/>
      <c r="D43" s="29"/>
      <c r="E43" s="95" t="s">
        <v>79</v>
      </c>
      <c r="F43" s="97" t="str">
        <f>CONCATENATE("Zuschuss   ",I42,"%")</f>
        <v>Zuschuss   85%</v>
      </c>
      <c r="G43" s="1"/>
      <c r="I43" s="4"/>
    </row>
    <row r="44" spans="1:9" ht="12.75" customHeight="1" x14ac:dyDescent="0.2">
      <c r="A44" s="1"/>
      <c r="B44" s="30" t="s">
        <v>28</v>
      </c>
      <c r="C44" s="1"/>
      <c r="D44" s="1"/>
      <c r="E44" s="96"/>
      <c r="F44" s="98"/>
      <c r="G44" s="1"/>
      <c r="I44" s="4"/>
    </row>
    <row r="45" spans="1:9" ht="12.75" customHeight="1" x14ac:dyDescent="0.2">
      <c r="A45" s="1"/>
      <c r="B45" s="30" t="s">
        <v>27</v>
      </c>
      <c r="C45" s="31"/>
      <c r="D45" s="1"/>
      <c r="E45" s="80"/>
      <c r="F45" s="81"/>
      <c r="G45" s="1"/>
      <c r="I45" s="4"/>
    </row>
    <row r="46" spans="1:9" ht="12.75" customHeight="1" thickBot="1" x14ac:dyDescent="0.25">
      <c r="A46" s="1"/>
      <c r="B46" s="30" t="str">
        <f>CONCATENATE("Der Zuschuss wird auf ",H25*I42/100," € gedeckelt, wenn der förderfähige Höchstbetrag überschritten wird.")</f>
        <v>Der Zuschuss wird auf 15000 € gedeckelt, wenn der förderfähige Höchstbetrag überschritten wird.</v>
      </c>
      <c r="C46" s="30"/>
      <c r="D46" s="1"/>
      <c r="E46" s="82">
        <f>F23</f>
        <v>0</v>
      </c>
      <c r="F46" s="83">
        <f>ROUNDUP(IF(I62&gt;0,0,IF(F23&lt;H24,0,IF(F23&gt;H25,H25*I42/100,F23*I42/100))),)</f>
        <v>0</v>
      </c>
      <c r="G46" s="1"/>
      <c r="I46" s="4"/>
    </row>
    <row r="47" spans="1:9" x14ac:dyDescent="0.2">
      <c r="A47" s="1"/>
      <c r="B47" s="1"/>
      <c r="C47" s="1"/>
      <c r="D47" s="1"/>
      <c r="E47" s="1"/>
      <c r="F47" s="19"/>
      <c r="G47" s="1"/>
    </row>
    <row r="48" spans="1:9" x14ac:dyDescent="0.2">
      <c r="A48" s="1"/>
      <c r="B48" s="8" t="s">
        <v>33</v>
      </c>
      <c r="C48" s="8" t="s">
        <v>10</v>
      </c>
      <c r="D48" s="8"/>
      <c r="E48" s="8"/>
      <c r="F48" s="23" t="s">
        <v>14</v>
      </c>
      <c r="G48" s="1"/>
    </row>
    <row r="49" spans="1:10" x14ac:dyDescent="0.2">
      <c r="A49" s="1"/>
      <c r="B49" s="59" t="s">
        <v>83</v>
      </c>
      <c r="C49" s="59"/>
      <c r="D49" s="59"/>
      <c r="E49" s="59"/>
      <c r="F49" s="44">
        <f>+F37-F46</f>
        <v>0</v>
      </c>
      <c r="G49" s="1"/>
    </row>
    <row r="50" spans="1:10" x14ac:dyDescent="0.2">
      <c r="A50" s="1"/>
      <c r="B50" s="59"/>
      <c r="C50" s="59"/>
      <c r="D50" s="59"/>
      <c r="E50" s="59"/>
      <c r="F50" s="44">
        <v>0</v>
      </c>
      <c r="G50" s="1"/>
    </row>
    <row r="51" spans="1:10" x14ac:dyDescent="0.2">
      <c r="A51" s="1"/>
      <c r="B51" s="59"/>
      <c r="C51" s="59"/>
      <c r="D51" s="59"/>
      <c r="E51" s="59"/>
      <c r="F51" s="44">
        <v>0</v>
      </c>
      <c r="G51" s="1"/>
    </row>
    <row r="52" spans="1:10" x14ac:dyDescent="0.2">
      <c r="A52" s="1"/>
      <c r="B52" s="59"/>
      <c r="C52" s="59"/>
      <c r="D52" s="59"/>
      <c r="E52" s="59"/>
      <c r="F52" s="44">
        <v>0</v>
      </c>
      <c r="G52" s="1"/>
    </row>
    <row r="53" spans="1:10" x14ac:dyDescent="0.2">
      <c r="A53" s="1"/>
      <c r="B53" s="8" t="s">
        <v>38</v>
      </c>
      <c r="C53" s="1"/>
      <c r="D53" s="1"/>
      <c r="E53" s="1"/>
      <c r="F53" s="24">
        <f>SUM(F49:F52)</f>
        <v>0</v>
      </c>
      <c r="G53" s="1"/>
    </row>
    <row r="54" spans="1:10" x14ac:dyDescent="0.2">
      <c r="A54" s="1"/>
      <c r="B54" s="1"/>
      <c r="C54" s="1"/>
      <c r="D54" s="1"/>
      <c r="E54" s="1"/>
      <c r="F54" s="19"/>
      <c r="G54" s="1"/>
    </row>
    <row r="55" spans="1:10" ht="25.5" customHeight="1" x14ac:dyDescent="0.2">
      <c r="A55" s="1"/>
      <c r="B55" s="8" t="s">
        <v>21</v>
      </c>
      <c r="C55" s="8" t="s">
        <v>10</v>
      </c>
      <c r="D55" s="32" t="s">
        <v>15</v>
      </c>
      <c r="E55" s="32" t="s">
        <v>20</v>
      </c>
      <c r="F55" s="23" t="s">
        <v>14</v>
      </c>
      <c r="G55" s="1"/>
    </row>
    <row r="56" spans="1:10" x14ac:dyDescent="0.2">
      <c r="A56" s="1"/>
      <c r="B56" s="63" t="s">
        <v>93</v>
      </c>
      <c r="C56" s="63"/>
      <c r="D56" s="57" t="s">
        <v>5</v>
      </c>
      <c r="E56" s="57"/>
      <c r="F56" s="44">
        <v>0</v>
      </c>
      <c r="G56" s="1"/>
      <c r="H56" s="45" t="s">
        <v>7</v>
      </c>
      <c r="I56" s="45">
        <f t="shared" ref="I56:I61" si="1">IF(D56=$H$10,IF(E56=$H$57,1,0),0)</f>
        <v>0</v>
      </c>
      <c r="J56" s="45">
        <f>IF(E56=$H$57,F56,)</f>
        <v>0</v>
      </c>
    </row>
    <row r="57" spans="1:10" x14ac:dyDescent="0.2">
      <c r="A57" s="1"/>
      <c r="B57" s="63"/>
      <c r="C57" s="63"/>
      <c r="D57" s="57"/>
      <c r="E57" s="57"/>
      <c r="F57" s="44">
        <v>0</v>
      </c>
      <c r="G57" s="1"/>
      <c r="H57" s="45" t="s">
        <v>8</v>
      </c>
      <c r="I57" s="45">
        <f t="shared" si="1"/>
        <v>0</v>
      </c>
      <c r="J57" s="45">
        <f t="shared" ref="J57:J61" si="2">IF(E57=$H$57,F57,)</f>
        <v>0</v>
      </c>
    </row>
    <row r="58" spans="1:10" x14ac:dyDescent="0.2">
      <c r="A58" s="1"/>
      <c r="B58" s="64"/>
      <c r="C58" s="64"/>
      <c r="D58" s="57"/>
      <c r="E58" s="57"/>
      <c r="F58" s="44">
        <v>0</v>
      </c>
      <c r="G58" s="1"/>
      <c r="I58" s="45">
        <f t="shared" si="1"/>
        <v>0</v>
      </c>
      <c r="J58" s="45">
        <f t="shared" si="2"/>
        <v>0</v>
      </c>
    </row>
    <row r="59" spans="1:10" x14ac:dyDescent="0.2">
      <c r="A59" s="1"/>
      <c r="B59" s="63"/>
      <c r="C59" s="63"/>
      <c r="D59" s="57"/>
      <c r="E59" s="57"/>
      <c r="F59" s="44">
        <v>0</v>
      </c>
      <c r="G59" s="1"/>
      <c r="I59" s="45">
        <f t="shared" si="1"/>
        <v>0</v>
      </c>
      <c r="J59" s="45">
        <f t="shared" si="2"/>
        <v>0</v>
      </c>
    </row>
    <row r="60" spans="1:10" x14ac:dyDescent="0.2">
      <c r="A60" s="1"/>
      <c r="B60" s="63"/>
      <c r="C60" s="63"/>
      <c r="D60" s="57"/>
      <c r="E60" s="57"/>
      <c r="F60" s="44">
        <v>0</v>
      </c>
      <c r="G60" s="1"/>
      <c r="I60" s="45">
        <f t="shared" si="1"/>
        <v>0</v>
      </c>
      <c r="J60" s="45">
        <f t="shared" si="2"/>
        <v>0</v>
      </c>
    </row>
    <row r="61" spans="1:10" x14ac:dyDescent="0.2">
      <c r="A61" s="1"/>
      <c r="B61" s="63"/>
      <c r="C61" s="63"/>
      <c r="D61" s="57"/>
      <c r="E61" s="57"/>
      <c r="F61" s="44">
        <v>0</v>
      </c>
      <c r="G61" s="1"/>
      <c r="I61" s="45">
        <f t="shared" si="1"/>
        <v>0</v>
      </c>
      <c r="J61" s="45">
        <f t="shared" si="2"/>
        <v>0</v>
      </c>
    </row>
    <row r="62" spans="1:10" x14ac:dyDescent="0.2">
      <c r="A62" s="1"/>
      <c r="B62" s="33" t="s">
        <v>6</v>
      </c>
      <c r="C62" s="8"/>
      <c r="D62" s="92" t="s">
        <v>26</v>
      </c>
      <c r="E62" s="92"/>
      <c r="F62" s="22">
        <f>SUM(F56:F61)</f>
        <v>0</v>
      </c>
      <c r="G62" s="1"/>
      <c r="I62" s="45">
        <f>SUM(I56:I61)</f>
        <v>0</v>
      </c>
    </row>
    <row r="63" spans="1:10" x14ac:dyDescent="0.2">
      <c r="A63" s="1"/>
      <c r="B63" s="8" t="s">
        <v>48</v>
      </c>
      <c r="C63" s="33"/>
      <c r="D63" s="33"/>
      <c r="E63" s="33"/>
      <c r="F63" s="24">
        <f>SUM(J56:J61)</f>
        <v>0</v>
      </c>
      <c r="G63" s="1"/>
    </row>
    <row r="64" spans="1:10" x14ac:dyDescent="0.2">
      <c r="A64" s="1"/>
      <c r="B64" s="33"/>
      <c r="C64" s="33"/>
      <c r="D64" s="33"/>
      <c r="E64" s="34" t="s">
        <v>29</v>
      </c>
      <c r="F64" s="35" t="str">
        <f>IF(I62&gt;0,H10,I10)</f>
        <v>nein</v>
      </c>
      <c r="G64" s="1"/>
      <c r="H64" s="3"/>
    </row>
    <row r="65" spans="1:8" x14ac:dyDescent="0.2">
      <c r="A65" s="1"/>
      <c r="B65" s="33"/>
      <c r="C65" s="33"/>
      <c r="D65" s="33"/>
      <c r="E65" s="34"/>
      <c r="F65" s="35"/>
      <c r="G65" s="1"/>
    </row>
    <row r="66" spans="1:8" x14ac:dyDescent="0.2">
      <c r="A66" s="1"/>
      <c r="B66" s="8" t="s">
        <v>39</v>
      </c>
      <c r="C66" s="33"/>
      <c r="D66" s="33"/>
      <c r="E66" s="34"/>
      <c r="F66" s="36" t="s">
        <v>14</v>
      </c>
      <c r="G66" s="1"/>
    </row>
    <row r="67" spans="1:8" x14ac:dyDescent="0.2">
      <c r="A67" s="1"/>
      <c r="B67" s="59"/>
      <c r="C67" s="59"/>
      <c r="D67" s="59"/>
      <c r="E67" s="66"/>
      <c r="F67" s="56">
        <v>0</v>
      </c>
      <c r="G67" s="1"/>
    </row>
    <row r="68" spans="1:8" x14ac:dyDescent="0.2">
      <c r="A68" s="1"/>
      <c r="B68" s="59"/>
      <c r="C68" s="59"/>
      <c r="D68" s="59"/>
      <c r="E68" s="66"/>
      <c r="F68" s="56">
        <v>0</v>
      </c>
      <c r="G68" s="1"/>
    </row>
    <row r="69" spans="1:8" x14ac:dyDescent="0.2">
      <c r="A69" s="1"/>
      <c r="B69" s="33"/>
      <c r="C69" s="33"/>
      <c r="D69" s="33"/>
      <c r="E69" s="34"/>
      <c r="F69" s="37">
        <f>SUM(F67:F68)</f>
        <v>0</v>
      </c>
      <c r="G69" s="1"/>
    </row>
    <row r="70" spans="1:8" x14ac:dyDescent="0.2">
      <c r="A70" s="1"/>
      <c r="B70" s="1"/>
      <c r="C70" s="1"/>
      <c r="D70" s="1"/>
      <c r="E70" s="1"/>
      <c r="F70" s="19"/>
      <c r="G70" s="1"/>
    </row>
    <row r="71" spans="1:8" x14ac:dyDescent="0.2">
      <c r="A71" s="1"/>
      <c r="B71" s="11" t="s">
        <v>52</v>
      </c>
      <c r="C71" s="26"/>
      <c r="D71" s="26"/>
      <c r="E71" s="26"/>
      <c r="F71" s="25">
        <f>F46+F53+F63+F69</f>
        <v>0</v>
      </c>
      <c r="G71" s="1"/>
      <c r="H71" s="3"/>
    </row>
    <row r="72" spans="1:8" x14ac:dyDescent="0.2">
      <c r="A72" s="1"/>
      <c r="B72" s="38" t="s">
        <v>50</v>
      </c>
      <c r="C72" s="33"/>
      <c r="D72" s="33"/>
      <c r="E72" s="33"/>
      <c r="F72" s="22"/>
      <c r="G72" s="1"/>
      <c r="H72" s="3"/>
    </row>
    <row r="73" spans="1:8" x14ac:dyDescent="0.2">
      <c r="A73" s="1"/>
      <c r="B73" s="8"/>
      <c r="C73" s="8"/>
      <c r="D73" s="8"/>
      <c r="E73" s="8"/>
      <c r="F73" s="39"/>
      <c r="G73" s="1"/>
    </row>
    <row r="74" spans="1:8" x14ac:dyDescent="0.2">
      <c r="A74" s="1"/>
      <c r="B74" s="8" t="s">
        <v>34</v>
      </c>
      <c r="C74" s="8"/>
      <c r="D74" s="8"/>
      <c r="E74" s="8"/>
      <c r="F74" s="40"/>
      <c r="G74" s="1"/>
    </row>
    <row r="75" spans="1:8" x14ac:dyDescent="0.2">
      <c r="A75" s="1"/>
      <c r="B75" s="59"/>
      <c r="C75" s="59"/>
      <c r="D75" s="59"/>
      <c r="E75" s="59"/>
      <c r="F75" s="44"/>
      <c r="G75" s="1"/>
    </row>
    <row r="76" spans="1:8" x14ac:dyDescent="0.2">
      <c r="A76" s="1"/>
      <c r="B76" s="59"/>
      <c r="C76" s="59"/>
      <c r="D76" s="59"/>
      <c r="E76" s="59"/>
      <c r="F76" s="44"/>
      <c r="G76" s="1"/>
    </row>
    <row r="77" spans="1:8" x14ac:dyDescent="0.2">
      <c r="A77" s="1"/>
      <c r="B77" s="59"/>
      <c r="C77" s="59"/>
      <c r="D77" s="59"/>
      <c r="E77" s="59"/>
      <c r="F77" s="44"/>
      <c r="G77" s="1"/>
    </row>
    <row r="78" spans="1:8" x14ac:dyDescent="0.2">
      <c r="A78" s="1"/>
      <c r="B78" s="59"/>
      <c r="C78" s="59"/>
      <c r="D78" s="59"/>
      <c r="E78" s="59"/>
      <c r="F78" s="44"/>
      <c r="G78" s="1"/>
    </row>
    <row r="79" spans="1:8" x14ac:dyDescent="0.2">
      <c r="A79" s="1"/>
      <c r="B79" s="1"/>
      <c r="C79" s="1"/>
      <c r="D79" s="1"/>
      <c r="E79" s="1"/>
      <c r="F79" s="1"/>
      <c r="G79" s="1"/>
    </row>
    <row r="80" spans="1:8" ht="20.25" x14ac:dyDescent="0.3">
      <c r="A80" s="1"/>
      <c r="B80" s="41" t="str">
        <f>IF(F71&lt;F37,CONCATENATE("Es fehlen ",F37-F71," €."),"Die Durchführung des Projekts ist gesichert.")</f>
        <v>Die Durchführung des Projekts ist gesichert.</v>
      </c>
      <c r="C80" s="65"/>
      <c r="D80" s="60"/>
      <c r="E80" s="60"/>
      <c r="F80" s="60"/>
      <c r="G80" s="1"/>
    </row>
    <row r="81" spans="1:7" x14ac:dyDescent="0.2">
      <c r="A81" s="1"/>
      <c r="B81" s="42"/>
      <c r="C81" s="55" t="s">
        <v>23</v>
      </c>
      <c r="D81" s="55" t="s">
        <v>41</v>
      </c>
      <c r="E81" s="55"/>
      <c r="F81" s="55"/>
      <c r="G81" s="1"/>
    </row>
    <row r="82" spans="1:7" x14ac:dyDescent="0.2">
      <c r="A82" s="1"/>
      <c r="B82" s="1"/>
      <c r="C82" s="1"/>
      <c r="D82" s="1"/>
      <c r="E82" s="1"/>
      <c r="F82" s="1"/>
      <c r="G82" s="1"/>
    </row>
    <row r="84" spans="1:7" hidden="1" x14ac:dyDescent="0.2">
      <c r="D84" s="45" t="s">
        <v>42</v>
      </c>
      <c r="E84" s="45"/>
    </row>
    <row r="85" spans="1:7" hidden="1" x14ac:dyDescent="0.2">
      <c r="D85" s="45"/>
      <c r="E85" s="45"/>
    </row>
    <row r="86" spans="1:7" hidden="1" x14ac:dyDescent="0.2">
      <c r="D86" s="48" t="s">
        <v>45</v>
      </c>
      <c r="E86" s="49" t="s">
        <v>46</v>
      </c>
    </row>
    <row r="87" spans="1:7" hidden="1" x14ac:dyDescent="0.2">
      <c r="D87" s="50" t="s">
        <v>44</v>
      </c>
      <c r="E87" s="51"/>
    </row>
    <row r="88" spans="1:7" hidden="1" x14ac:dyDescent="0.2">
      <c r="D88" s="50" t="s">
        <v>43</v>
      </c>
      <c r="E88" s="51"/>
    </row>
    <row r="89" spans="1:7" hidden="1" x14ac:dyDescent="0.2">
      <c r="D89" s="52"/>
      <c r="E89" s="51"/>
    </row>
    <row r="90" spans="1:7" hidden="1" x14ac:dyDescent="0.2">
      <c r="D90" s="50"/>
      <c r="E90" s="51"/>
    </row>
    <row r="91" spans="1:7" hidden="1" x14ac:dyDescent="0.2">
      <c r="D91" s="50"/>
      <c r="E91" s="51"/>
    </row>
    <row r="92" spans="1:7" hidden="1" x14ac:dyDescent="0.2">
      <c r="D92" s="50"/>
      <c r="E92" s="51"/>
    </row>
    <row r="93" spans="1:7" hidden="1" x14ac:dyDescent="0.2">
      <c r="D93" s="53"/>
      <c r="E93" s="54"/>
    </row>
    <row r="94" spans="1:7" x14ac:dyDescent="0.2">
      <c r="D94" s="45"/>
      <c r="E94" s="45"/>
    </row>
  </sheetData>
  <sheetProtection algorithmName="SHA-512" hashValue="MxiKYt/BH7Vn7OJGIe6ux0o8k8FjU/BxpvRR+LBPi7kx8sf6SA7Z4lPFY2vTwsnrAbBhYlGc8B0r9rnY3L/jxg==" saltValue="b2W8fhHcwRjtJzPrqZd8tQ==" spinCount="100000" sheet="1" objects="1" scenarios="1" selectLockedCells="1"/>
  <protectedRanges>
    <protectedRange algorithmName="SHA-512" hashValue="NSZ0RKocdoSUClS410+RLpOfJL/AkXBKoUVpPG0e31OG70HaN9/+y2shnFPfRR/GSJNnepEuGPWetWiNxJTaRg==" saltValue="wjiajBc6zrMV3TnuoqzcXw==" spinCount="100000" sqref="D4:F4 B5:B9 B10:F12 B24:F28 B53:F55 B62:F66 B69:F74 B79:F79 B80:B81 B82:F82 G1:K82 B35:D48 E35:F43 E45:F48 B1:C4 D1:F2 B23:E23 F13:F23" name="Formularbereich"/>
  </protectedRanges>
  <mergeCells count="10">
    <mergeCell ref="D4:F4"/>
    <mergeCell ref="C1:C3"/>
    <mergeCell ref="B1:B3"/>
    <mergeCell ref="D62:E62"/>
    <mergeCell ref="C5:F6"/>
    <mergeCell ref="C8:F9"/>
    <mergeCell ref="E43:E44"/>
    <mergeCell ref="F43:F44"/>
    <mergeCell ref="D2:D3"/>
    <mergeCell ref="E2:E3"/>
  </mergeCells>
  <dataValidations count="2">
    <dataValidation type="list" allowBlank="1" showInputMessage="1" showErrorMessage="1" sqref="E56:E61">
      <formula1>$H$56:$H$57</formula1>
    </dataValidation>
    <dataValidation type="list" allowBlank="1" showInputMessage="1" showErrorMessage="1" sqref="D56:D61">
      <formula1>$H$10:$I$10</formula1>
    </dataValidation>
  </dataValidations>
  <pageMargins left="0.7" right="0.7" top="0.78740157499999996" bottom="0.78740157499999996" header="0.3" footer="0.3"/>
  <pageSetup paperSize="9" scale="69" fitToWidth="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tabSelected="1" showWhiteSpace="0" view="pageLayout" topLeftCell="A67" zoomScaleNormal="100" workbookViewId="0">
      <selection activeCell="F56" sqref="F56:F58"/>
    </sheetView>
  </sheetViews>
  <sheetFormatPr baseColWidth="10" defaultRowHeight="12.75" x14ac:dyDescent="0.2"/>
  <cols>
    <col min="1" max="1" width="3.42578125" style="2" customWidth="1"/>
    <col min="2" max="2" width="45.7109375" style="2" customWidth="1"/>
    <col min="3" max="3" width="36.7109375" style="2" customWidth="1"/>
    <col min="4" max="4" width="12.5703125" style="2" customWidth="1"/>
    <col min="5" max="5" width="12.140625" style="2" customWidth="1"/>
    <col min="6" max="6" width="12.85546875" style="2" customWidth="1"/>
    <col min="7" max="7" width="3.42578125" style="2" customWidth="1"/>
    <col min="8" max="10" width="11.42578125" style="2" hidden="1" customWidth="1"/>
    <col min="11" max="11" width="11.42578125" style="2" customWidth="1"/>
    <col min="12" max="16384" width="11.42578125" style="2"/>
  </cols>
  <sheetData>
    <row r="1" spans="1:9" ht="12.75" customHeight="1" x14ac:dyDescent="0.2">
      <c r="A1" s="1"/>
      <c r="B1" s="91" t="s">
        <v>36</v>
      </c>
      <c r="C1" s="90" t="s">
        <v>25</v>
      </c>
      <c r="D1" s="5" t="s">
        <v>24</v>
      </c>
      <c r="E1" s="5" t="s">
        <v>30</v>
      </c>
      <c r="F1" s="5" t="s">
        <v>32</v>
      </c>
      <c r="G1" s="1"/>
    </row>
    <row r="2" spans="1:9" ht="12.75" customHeight="1" x14ac:dyDescent="0.2">
      <c r="A2" s="1"/>
      <c r="B2" s="90"/>
      <c r="C2" s="90"/>
      <c r="D2" s="6"/>
      <c r="E2" s="7"/>
      <c r="F2" s="6"/>
      <c r="G2" s="1"/>
    </row>
    <row r="3" spans="1:9" ht="12.75" customHeight="1" x14ac:dyDescent="0.2">
      <c r="A3" s="1"/>
      <c r="B3" s="90"/>
      <c r="C3" s="90"/>
      <c r="D3" s="89" t="s">
        <v>31</v>
      </c>
      <c r="E3" s="89"/>
      <c r="F3" s="89"/>
      <c r="G3" s="1"/>
    </row>
    <row r="4" spans="1:9" x14ac:dyDescent="0.2">
      <c r="A4" s="1"/>
      <c r="B4" s="1"/>
      <c r="C4" s="1"/>
      <c r="D4" s="61"/>
      <c r="E4" s="61"/>
      <c r="F4" s="61"/>
      <c r="G4" s="1"/>
    </row>
    <row r="5" spans="1:9" x14ac:dyDescent="0.2">
      <c r="A5" s="1"/>
      <c r="B5" s="8" t="s">
        <v>0</v>
      </c>
      <c r="C5" s="101" t="s">
        <v>55</v>
      </c>
      <c r="D5" s="101"/>
      <c r="E5" s="101"/>
      <c r="F5" s="101"/>
      <c r="G5" s="1"/>
    </row>
    <row r="6" spans="1:9" x14ac:dyDescent="0.2">
      <c r="A6" s="1"/>
      <c r="B6" s="9" t="s">
        <v>49</v>
      </c>
      <c r="C6" s="101"/>
      <c r="D6" s="101"/>
      <c r="E6" s="101"/>
      <c r="F6" s="101"/>
      <c r="G6" s="1"/>
    </row>
    <row r="7" spans="1:9" x14ac:dyDescent="0.2">
      <c r="A7" s="1"/>
      <c r="B7" s="8"/>
      <c r="C7" s="10"/>
      <c r="D7" s="10"/>
      <c r="E7" s="10"/>
      <c r="F7" s="10"/>
      <c r="G7" s="1"/>
    </row>
    <row r="8" spans="1:9" x14ac:dyDescent="0.2">
      <c r="A8" s="1"/>
      <c r="B8" s="8" t="s">
        <v>37</v>
      </c>
      <c r="C8" s="102" t="s">
        <v>56</v>
      </c>
      <c r="D8" s="102"/>
      <c r="E8" s="102"/>
      <c r="F8" s="102"/>
      <c r="G8" s="1"/>
    </row>
    <row r="9" spans="1:9" x14ac:dyDescent="0.2">
      <c r="A9" s="1"/>
      <c r="B9" s="9" t="s">
        <v>49</v>
      </c>
      <c r="C9" s="102"/>
      <c r="D9" s="102"/>
      <c r="E9" s="102"/>
      <c r="F9" s="102"/>
      <c r="G9" s="1"/>
    </row>
    <row r="10" spans="1:9" x14ac:dyDescent="0.2">
      <c r="A10" s="1"/>
      <c r="B10" s="8"/>
      <c r="C10" s="1"/>
      <c r="D10" s="1"/>
      <c r="E10" s="1"/>
      <c r="F10" s="1"/>
      <c r="G10" s="1"/>
      <c r="H10" s="45" t="s">
        <v>4</v>
      </c>
      <c r="I10" s="45" t="s">
        <v>5</v>
      </c>
    </row>
    <row r="11" spans="1:9" x14ac:dyDescent="0.2">
      <c r="A11" s="1"/>
      <c r="B11" s="58" t="s">
        <v>51</v>
      </c>
      <c r="C11" s="11"/>
      <c r="D11" s="11"/>
      <c r="E11" s="11"/>
      <c r="F11" s="11"/>
      <c r="G11" s="1"/>
    </row>
    <row r="12" spans="1:9" ht="25.5" x14ac:dyDescent="0.2">
      <c r="A12" s="1"/>
      <c r="B12" s="8" t="s">
        <v>12</v>
      </c>
      <c r="C12" s="8" t="s">
        <v>1</v>
      </c>
      <c r="D12" s="12" t="s">
        <v>84</v>
      </c>
      <c r="E12" s="84" t="s">
        <v>90</v>
      </c>
      <c r="F12" s="13" t="s">
        <v>40</v>
      </c>
      <c r="G12" s="1"/>
    </row>
    <row r="13" spans="1:9" x14ac:dyDescent="0.2">
      <c r="A13" s="1"/>
      <c r="B13" s="62" t="s">
        <v>57</v>
      </c>
      <c r="C13" s="62" t="s">
        <v>58</v>
      </c>
      <c r="D13" s="67">
        <v>6000</v>
      </c>
      <c r="E13" s="86"/>
      <c r="F13" s="14">
        <f t="shared" ref="F13:F18" si="0">D13</f>
        <v>6000</v>
      </c>
      <c r="G13" s="1"/>
    </row>
    <row r="14" spans="1:9" x14ac:dyDescent="0.2">
      <c r="A14" s="1"/>
      <c r="B14" s="2" t="s">
        <v>87</v>
      </c>
      <c r="C14" s="2" t="s">
        <v>86</v>
      </c>
      <c r="D14" s="67">
        <f>250*15</f>
        <v>3750</v>
      </c>
      <c r="E14" s="86">
        <v>3750</v>
      </c>
      <c r="F14" s="14">
        <f t="shared" si="0"/>
        <v>3750</v>
      </c>
      <c r="G14" s="1"/>
    </row>
    <row r="15" spans="1:9" x14ac:dyDescent="0.2">
      <c r="A15" s="1"/>
      <c r="B15" s="62" t="s">
        <v>59</v>
      </c>
      <c r="C15" s="68" t="s">
        <v>60</v>
      </c>
      <c r="D15" s="67">
        <v>1200</v>
      </c>
      <c r="E15" s="86">
        <v>400</v>
      </c>
      <c r="F15" s="14">
        <f t="shared" si="0"/>
        <v>1200</v>
      </c>
      <c r="G15" s="1"/>
    </row>
    <row r="16" spans="1:9" x14ac:dyDescent="0.2">
      <c r="A16" s="1"/>
      <c r="B16" s="62"/>
      <c r="C16" s="62" t="s">
        <v>80</v>
      </c>
      <c r="D16" s="67"/>
      <c r="E16" s="86"/>
      <c r="F16" s="14">
        <f t="shared" si="0"/>
        <v>0</v>
      </c>
      <c r="G16" s="1"/>
    </row>
    <row r="17" spans="1:9" x14ac:dyDescent="0.2">
      <c r="A17" s="1"/>
      <c r="B17" s="62" t="s">
        <v>61</v>
      </c>
      <c r="C17" s="62" t="s">
        <v>62</v>
      </c>
      <c r="D17" s="67">
        <v>390</v>
      </c>
      <c r="E17" s="86"/>
      <c r="F17" s="14">
        <f t="shared" si="0"/>
        <v>390</v>
      </c>
      <c r="G17" s="1"/>
    </row>
    <row r="18" spans="1:9" x14ac:dyDescent="0.2">
      <c r="A18" s="1"/>
      <c r="B18" s="62" t="s">
        <v>69</v>
      </c>
      <c r="C18" s="62" t="s">
        <v>70</v>
      </c>
      <c r="D18" s="67">
        <v>600</v>
      </c>
      <c r="E18" s="86">
        <v>600</v>
      </c>
      <c r="F18" s="14">
        <f t="shared" si="0"/>
        <v>600</v>
      </c>
      <c r="G18" s="1"/>
    </row>
    <row r="19" spans="1:9" x14ac:dyDescent="0.2">
      <c r="A19" s="1"/>
      <c r="B19" s="62" t="s">
        <v>88</v>
      </c>
      <c r="C19" s="62" t="s">
        <v>85</v>
      </c>
      <c r="D19" s="67">
        <v>500</v>
      </c>
      <c r="E19" s="86">
        <v>500</v>
      </c>
      <c r="F19" s="14">
        <f t="shared" ref="F19:F23" si="1">D19</f>
        <v>500</v>
      </c>
      <c r="G19" s="1"/>
    </row>
    <row r="20" spans="1:9" x14ac:dyDescent="0.2">
      <c r="A20" s="1"/>
      <c r="B20" s="62"/>
      <c r="C20" s="62"/>
      <c r="D20" s="67">
        <v>0</v>
      </c>
      <c r="E20" s="86"/>
      <c r="F20" s="14">
        <f t="shared" si="1"/>
        <v>0</v>
      </c>
      <c r="G20" s="1"/>
    </row>
    <row r="21" spans="1:9" x14ac:dyDescent="0.2">
      <c r="A21" s="1"/>
      <c r="B21" s="62"/>
      <c r="C21" s="62"/>
      <c r="D21" s="67">
        <v>0</v>
      </c>
      <c r="E21" s="86"/>
      <c r="F21" s="14">
        <f t="shared" si="1"/>
        <v>0</v>
      </c>
      <c r="G21" s="1"/>
    </row>
    <row r="22" spans="1:9" x14ac:dyDescent="0.2">
      <c r="A22" s="1"/>
      <c r="B22" s="62"/>
      <c r="C22" s="62"/>
      <c r="D22" s="67">
        <v>0</v>
      </c>
      <c r="E22" s="86"/>
      <c r="F22" s="14">
        <f t="shared" si="1"/>
        <v>0</v>
      </c>
      <c r="G22" s="1"/>
    </row>
    <row r="23" spans="1:9" x14ac:dyDescent="0.2">
      <c r="A23" s="1"/>
      <c r="B23" s="8" t="s">
        <v>2</v>
      </c>
      <c r="C23" s="8"/>
      <c r="D23" s="15">
        <f>SUM(D13:D22)</f>
        <v>12440</v>
      </c>
      <c r="E23" s="87">
        <f>ROUND(SUM(E13:E22),)</f>
        <v>5250</v>
      </c>
      <c r="F23" s="17">
        <f t="shared" si="1"/>
        <v>12440</v>
      </c>
      <c r="G23" s="1"/>
    </row>
    <row r="24" spans="1:9" x14ac:dyDescent="0.2">
      <c r="A24" s="1"/>
      <c r="B24" s="18" t="s">
        <v>35</v>
      </c>
      <c r="C24" s="1"/>
      <c r="D24" s="1"/>
      <c r="E24" s="1"/>
      <c r="F24" s="19"/>
      <c r="G24" s="1"/>
      <c r="H24" s="45">
        <v>5000</v>
      </c>
      <c r="I24" s="45" t="s">
        <v>18</v>
      </c>
    </row>
    <row r="25" spans="1:9" x14ac:dyDescent="0.2">
      <c r="A25" s="1"/>
      <c r="B25" s="20" t="s">
        <v>16</v>
      </c>
      <c r="C25" s="20"/>
      <c r="D25" s="20"/>
      <c r="E25" s="20"/>
      <c r="F25" s="21" t="str">
        <f>IF(F23&lt;H24,I10,H10)</f>
        <v>ja</v>
      </c>
      <c r="G25" s="1"/>
      <c r="H25" s="46">
        <f>15000/I42*100</f>
        <v>17647.058823529413</v>
      </c>
      <c r="I25" s="45" t="s">
        <v>19</v>
      </c>
    </row>
    <row r="26" spans="1:9" x14ac:dyDescent="0.2">
      <c r="A26" s="1"/>
      <c r="B26" s="20" t="s">
        <v>17</v>
      </c>
      <c r="C26" s="20"/>
      <c r="D26" s="20"/>
      <c r="E26" s="20"/>
      <c r="F26" s="21" t="str">
        <f>IF(F23&gt;H25,H10,I10)</f>
        <v>nein</v>
      </c>
      <c r="G26" s="1"/>
    </row>
    <row r="27" spans="1:9" x14ac:dyDescent="0.2">
      <c r="A27" s="1"/>
      <c r="B27" s="1"/>
      <c r="C27" s="1"/>
      <c r="D27" s="1"/>
      <c r="E27" s="1"/>
      <c r="F27" s="22"/>
      <c r="G27" s="1"/>
    </row>
    <row r="28" spans="1:9" x14ac:dyDescent="0.2">
      <c r="A28" s="1"/>
      <c r="B28" s="8" t="s">
        <v>13</v>
      </c>
      <c r="C28" s="8" t="s">
        <v>1</v>
      </c>
      <c r="D28" s="8"/>
      <c r="E28" s="8"/>
      <c r="F28" s="23" t="s">
        <v>14</v>
      </c>
      <c r="G28" s="1"/>
    </row>
    <row r="29" spans="1:9" x14ac:dyDescent="0.2">
      <c r="A29" s="1"/>
      <c r="B29" s="2" t="s">
        <v>53</v>
      </c>
      <c r="C29" s="62" t="s">
        <v>54</v>
      </c>
      <c r="D29" s="62"/>
      <c r="E29" s="62"/>
      <c r="F29" s="69">
        <f>+D23*0.19</f>
        <v>2363.6</v>
      </c>
      <c r="G29" s="1"/>
      <c r="H29" s="3"/>
    </row>
    <row r="30" spans="1:9" x14ac:dyDescent="0.2">
      <c r="A30" s="1"/>
      <c r="B30" s="62" t="s">
        <v>78</v>
      </c>
      <c r="C30" s="62" t="s">
        <v>63</v>
      </c>
      <c r="D30" s="62"/>
      <c r="E30" s="62"/>
      <c r="F30" s="69">
        <v>450</v>
      </c>
      <c r="G30" s="1"/>
      <c r="H30" s="3"/>
    </row>
    <row r="31" spans="1:9" x14ac:dyDescent="0.2">
      <c r="A31" s="1"/>
      <c r="B31" s="62"/>
      <c r="C31" s="62"/>
      <c r="D31" s="62"/>
      <c r="E31" s="62"/>
      <c r="F31" s="69">
        <v>0</v>
      </c>
      <c r="G31" s="1"/>
      <c r="H31" s="3"/>
    </row>
    <row r="32" spans="1:9" x14ac:dyDescent="0.2">
      <c r="A32" s="1"/>
      <c r="B32" s="62"/>
      <c r="C32" s="62"/>
      <c r="D32" s="62"/>
      <c r="E32" s="62"/>
      <c r="F32" s="69">
        <v>0</v>
      </c>
      <c r="G32" s="1"/>
      <c r="H32" s="3"/>
    </row>
    <row r="33" spans="1:9" x14ac:dyDescent="0.2">
      <c r="A33" s="1"/>
      <c r="B33" s="62"/>
      <c r="C33" s="62"/>
      <c r="D33" s="62"/>
      <c r="E33" s="62"/>
      <c r="F33" s="69">
        <v>0</v>
      </c>
      <c r="G33" s="1"/>
    </row>
    <row r="34" spans="1:9" x14ac:dyDescent="0.2">
      <c r="A34" s="1"/>
      <c r="B34" s="62"/>
      <c r="C34" s="62"/>
      <c r="D34" s="62"/>
      <c r="E34" s="62"/>
      <c r="F34" s="69">
        <v>0</v>
      </c>
      <c r="G34" s="1"/>
    </row>
    <row r="35" spans="1:9" x14ac:dyDescent="0.2">
      <c r="A35" s="1"/>
      <c r="B35" s="8" t="s">
        <v>22</v>
      </c>
      <c r="C35" s="8"/>
      <c r="D35" s="8"/>
      <c r="E35" s="8"/>
      <c r="F35" s="24">
        <f>SUM(F29:F34)</f>
        <v>2813.6</v>
      </c>
      <c r="G35" s="1"/>
    </row>
    <row r="36" spans="1:9" x14ac:dyDescent="0.2">
      <c r="A36" s="1"/>
      <c r="B36" s="1"/>
      <c r="C36" s="1"/>
      <c r="D36" s="1"/>
      <c r="E36" s="1"/>
      <c r="F36" s="19"/>
      <c r="G36" s="1"/>
    </row>
    <row r="37" spans="1:9" x14ac:dyDescent="0.2">
      <c r="A37" s="1"/>
      <c r="B37" s="11" t="s">
        <v>3</v>
      </c>
      <c r="C37" s="11"/>
      <c r="D37" s="11"/>
      <c r="E37" s="11"/>
      <c r="F37" s="25">
        <f>SUM(F35,D23)</f>
        <v>15253.6</v>
      </c>
      <c r="G37" s="1"/>
    </row>
    <row r="38" spans="1:9" x14ac:dyDescent="0.2">
      <c r="A38" s="1"/>
      <c r="B38" s="1"/>
      <c r="C38" s="1"/>
      <c r="D38" s="1"/>
      <c r="E38" s="1"/>
      <c r="F38" s="22"/>
      <c r="G38" s="1"/>
    </row>
    <row r="39" spans="1:9" x14ac:dyDescent="0.2">
      <c r="A39" s="1"/>
      <c r="B39" s="1"/>
      <c r="C39" s="1"/>
      <c r="D39" s="1"/>
      <c r="E39" s="1"/>
      <c r="F39" s="19"/>
      <c r="G39" s="1"/>
    </row>
    <row r="40" spans="1:9" x14ac:dyDescent="0.2">
      <c r="A40" s="1"/>
      <c r="B40" s="58" t="s">
        <v>47</v>
      </c>
      <c r="C40" s="26"/>
      <c r="D40" s="26"/>
      <c r="E40" s="26"/>
      <c r="F40" s="27"/>
      <c r="G40" s="1"/>
    </row>
    <row r="41" spans="1:9" x14ac:dyDescent="0.2">
      <c r="A41" s="1"/>
      <c r="B41" s="1"/>
      <c r="C41" s="1"/>
      <c r="D41" s="1"/>
      <c r="E41" s="28"/>
      <c r="F41" s="22"/>
      <c r="G41" s="1"/>
    </row>
    <row r="42" spans="1:9" ht="13.5" thickBot="1" x14ac:dyDescent="0.25">
      <c r="A42" s="1"/>
      <c r="B42" s="8" t="s">
        <v>9</v>
      </c>
      <c r="C42" s="1"/>
      <c r="D42" s="1"/>
      <c r="E42" s="28"/>
      <c r="F42" s="22"/>
      <c r="G42" s="1"/>
      <c r="H42" s="45" t="s">
        <v>11</v>
      </c>
      <c r="I42" s="47">
        <v>85</v>
      </c>
    </row>
    <row r="43" spans="1:9" ht="12.75" customHeight="1" x14ac:dyDescent="0.2">
      <c r="A43" s="1"/>
      <c r="B43" s="1"/>
      <c r="C43" s="1"/>
      <c r="D43" s="29"/>
      <c r="E43" s="95" t="s">
        <v>79</v>
      </c>
      <c r="F43" s="97" t="str">
        <f>CONCATENATE("Zuschuss   ",I42,"%")</f>
        <v>Zuschuss   85%</v>
      </c>
      <c r="G43" s="1"/>
      <c r="I43" s="4"/>
    </row>
    <row r="44" spans="1:9" ht="12.75" customHeight="1" x14ac:dyDescent="0.2">
      <c r="A44" s="1"/>
      <c r="B44" s="30" t="s">
        <v>28</v>
      </c>
      <c r="C44" s="1"/>
      <c r="D44" s="1"/>
      <c r="E44" s="96"/>
      <c r="F44" s="98"/>
      <c r="G44" s="1"/>
      <c r="I44" s="4"/>
    </row>
    <row r="45" spans="1:9" ht="12.75" customHeight="1" x14ac:dyDescent="0.2">
      <c r="A45" s="1"/>
      <c r="B45" s="30" t="s">
        <v>27</v>
      </c>
      <c r="C45" s="31"/>
      <c r="D45" s="1"/>
      <c r="E45" s="80"/>
      <c r="F45" s="81"/>
      <c r="G45" s="1"/>
      <c r="I45" s="4"/>
    </row>
    <row r="46" spans="1:9" ht="12.75" customHeight="1" thickBot="1" x14ac:dyDescent="0.25">
      <c r="A46" s="1"/>
      <c r="B46" s="30" t="str">
        <f>CONCATENATE("Der Zuschuss wird auf ",H25*I42/100," € gedeckelt, wenn der förderfähige Höchstbetrag überschritten wird.")</f>
        <v>Der Zuschuss wird auf 15000 € gedeckelt, wenn der förderfähige Höchstbetrag überschritten wird.</v>
      </c>
      <c r="C46" s="30"/>
      <c r="D46" s="1"/>
      <c r="E46" s="82">
        <f>F23</f>
        <v>12440</v>
      </c>
      <c r="F46" s="83">
        <f>ROUNDUP(IF(I62&gt;0,0,IF(F23&lt;H24,0,IF(F23&gt;H25,H25*I42/100,F23*I42/100))),)</f>
        <v>10574</v>
      </c>
      <c r="G46" s="1"/>
      <c r="I46" s="4"/>
    </row>
    <row r="47" spans="1:9" x14ac:dyDescent="0.2">
      <c r="A47" s="1"/>
      <c r="B47" s="1"/>
      <c r="C47" s="1"/>
      <c r="D47" s="1"/>
      <c r="E47" s="1"/>
      <c r="F47" s="19"/>
      <c r="G47" s="1"/>
    </row>
    <row r="48" spans="1:9" x14ac:dyDescent="0.2">
      <c r="A48" s="1"/>
      <c r="B48" s="8" t="s">
        <v>33</v>
      </c>
      <c r="C48" s="8" t="s">
        <v>10</v>
      </c>
      <c r="D48" s="8"/>
      <c r="E48" s="8"/>
      <c r="F48" s="23" t="s">
        <v>14</v>
      </c>
      <c r="G48" s="1"/>
    </row>
    <row r="49" spans="1:10" x14ac:dyDescent="0.2">
      <c r="A49" s="1"/>
      <c r="B49" s="62" t="s">
        <v>66</v>
      </c>
      <c r="C49" s="62"/>
      <c r="D49" s="62"/>
      <c r="E49" s="62"/>
      <c r="F49" s="69">
        <v>100</v>
      </c>
      <c r="G49" s="1"/>
    </row>
    <row r="50" spans="1:10" x14ac:dyDescent="0.2">
      <c r="A50" s="1"/>
      <c r="B50" s="62" t="s">
        <v>67</v>
      </c>
      <c r="C50" s="62"/>
      <c r="D50" s="62"/>
      <c r="E50" s="62"/>
      <c r="F50" s="69">
        <v>100</v>
      </c>
      <c r="G50" s="1"/>
    </row>
    <row r="51" spans="1:10" x14ac:dyDescent="0.2">
      <c r="A51" s="1"/>
      <c r="B51" s="62" t="s">
        <v>68</v>
      </c>
      <c r="C51" s="62"/>
      <c r="D51" s="62"/>
      <c r="E51" s="62"/>
      <c r="F51" s="69">
        <v>100</v>
      </c>
      <c r="G51" s="1"/>
    </row>
    <row r="52" spans="1:10" x14ac:dyDescent="0.2">
      <c r="A52" s="1"/>
      <c r="B52" s="62"/>
      <c r="C52" s="62"/>
      <c r="D52" s="62"/>
      <c r="E52" s="62"/>
      <c r="F52" s="69"/>
      <c r="G52" s="1"/>
    </row>
    <row r="53" spans="1:10" x14ac:dyDescent="0.2">
      <c r="A53" s="1"/>
      <c r="B53" s="8" t="s">
        <v>38</v>
      </c>
      <c r="C53" s="1"/>
      <c r="D53" s="1"/>
      <c r="E53" s="1"/>
      <c r="F53" s="24">
        <f>SUM(F49:F52)</f>
        <v>300</v>
      </c>
      <c r="G53" s="1"/>
    </row>
    <row r="54" spans="1:10" x14ac:dyDescent="0.2">
      <c r="A54" s="1"/>
      <c r="B54" s="1"/>
      <c r="C54" s="1"/>
      <c r="D54" s="1"/>
      <c r="E54" s="1"/>
      <c r="F54" s="19"/>
      <c r="G54" s="1"/>
    </row>
    <row r="55" spans="1:10" ht="25.5" customHeight="1" x14ac:dyDescent="0.2">
      <c r="A55" s="1"/>
      <c r="B55" s="8" t="s">
        <v>21</v>
      </c>
      <c r="C55" s="8" t="s">
        <v>10</v>
      </c>
      <c r="D55" s="32" t="s">
        <v>15</v>
      </c>
      <c r="E55" s="32" t="s">
        <v>20</v>
      </c>
      <c r="F55" s="23" t="s">
        <v>14</v>
      </c>
      <c r="G55" s="1"/>
    </row>
    <row r="56" spans="1:10" x14ac:dyDescent="0.2">
      <c r="A56" s="1"/>
      <c r="B56" s="70" t="s">
        <v>64</v>
      </c>
      <c r="C56" s="70" t="s">
        <v>65</v>
      </c>
      <c r="D56" s="71" t="s">
        <v>5</v>
      </c>
      <c r="E56" s="71" t="s">
        <v>7</v>
      </c>
      <c r="F56" s="69">
        <v>200</v>
      </c>
      <c r="G56" s="1"/>
      <c r="H56" s="45" t="s">
        <v>7</v>
      </c>
      <c r="I56" s="45">
        <f t="shared" ref="I56:I61" si="2">IF(D56=$H$10,IF(E56=$H$57,1,0),0)</f>
        <v>0</v>
      </c>
      <c r="J56" s="45">
        <f>IF(E56=$H$57,F56,)</f>
        <v>0</v>
      </c>
    </row>
    <row r="57" spans="1:10" x14ac:dyDescent="0.2">
      <c r="A57" s="1"/>
      <c r="B57" s="70" t="s">
        <v>71</v>
      </c>
      <c r="C57" s="70"/>
      <c r="D57" s="71" t="s">
        <v>5</v>
      </c>
      <c r="E57" s="71" t="s">
        <v>8</v>
      </c>
      <c r="F57" s="69">
        <v>250</v>
      </c>
      <c r="G57" s="1"/>
      <c r="H57" s="45" t="s">
        <v>8</v>
      </c>
      <c r="I57" s="45">
        <f t="shared" si="2"/>
        <v>0</v>
      </c>
      <c r="J57" s="45">
        <f t="shared" ref="J57:J61" si="3">IF(E57=$H$57,F57,)</f>
        <v>250</v>
      </c>
    </row>
    <row r="58" spans="1:10" x14ac:dyDescent="0.2">
      <c r="A58" s="1"/>
      <c r="B58" s="72" t="s">
        <v>89</v>
      </c>
      <c r="C58" s="72" t="s">
        <v>72</v>
      </c>
      <c r="D58" s="71" t="s">
        <v>5</v>
      </c>
      <c r="E58" s="71" t="s">
        <v>8</v>
      </c>
      <c r="F58" s="69">
        <v>200</v>
      </c>
      <c r="G58" s="1"/>
      <c r="I58" s="45">
        <f t="shared" si="2"/>
        <v>0</v>
      </c>
      <c r="J58" s="45">
        <f t="shared" si="3"/>
        <v>200</v>
      </c>
    </row>
    <row r="59" spans="1:10" x14ac:dyDescent="0.2">
      <c r="A59" s="1"/>
      <c r="B59" s="70" t="s">
        <v>91</v>
      </c>
      <c r="C59" s="70"/>
      <c r="D59" s="88" t="s">
        <v>5</v>
      </c>
      <c r="E59" s="71" t="s">
        <v>8</v>
      </c>
      <c r="F59" s="69">
        <v>4000</v>
      </c>
      <c r="G59" s="1"/>
      <c r="I59" s="45">
        <f t="shared" si="2"/>
        <v>0</v>
      </c>
      <c r="J59" s="45">
        <f t="shared" si="3"/>
        <v>4000</v>
      </c>
    </row>
    <row r="60" spans="1:10" x14ac:dyDescent="0.2">
      <c r="A60" s="1"/>
      <c r="B60" s="70"/>
      <c r="C60" s="70"/>
      <c r="D60" s="71"/>
      <c r="E60" s="71"/>
      <c r="F60" s="69">
        <v>0</v>
      </c>
      <c r="G60" s="1"/>
      <c r="I60" s="45">
        <f t="shared" si="2"/>
        <v>0</v>
      </c>
      <c r="J60" s="45">
        <f t="shared" si="3"/>
        <v>0</v>
      </c>
    </row>
    <row r="61" spans="1:10" x14ac:dyDescent="0.2">
      <c r="A61" s="1"/>
      <c r="B61" s="70"/>
      <c r="C61" s="70"/>
      <c r="D61" s="71"/>
      <c r="E61" s="71"/>
      <c r="F61" s="69">
        <v>0</v>
      </c>
      <c r="G61" s="1"/>
      <c r="I61" s="45">
        <f t="shared" si="2"/>
        <v>0</v>
      </c>
      <c r="J61" s="45">
        <f t="shared" si="3"/>
        <v>0</v>
      </c>
    </row>
    <row r="62" spans="1:10" x14ac:dyDescent="0.2">
      <c r="A62" s="1"/>
      <c r="B62" s="33" t="s">
        <v>6</v>
      </c>
      <c r="C62" s="8"/>
      <c r="D62" s="92" t="s">
        <v>26</v>
      </c>
      <c r="E62" s="92"/>
      <c r="F62" s="22">
        <f>SUM(F56:F61)</f>
        <v>4650</v>
      </c>
      <c r="G62" s="1"/>
      <c r="I62" s="45">
        <f>SUM(I56:I61)</f>
        <v>0</v>
      </c>
    </row>
    <row r="63" spans="1:10" x14ac:dyDescent="0.2">
      <c r="A63" s="1"/>
      <c r="B63" s="8" t="s">
        <v>48</v>
      </c>
      <c r="C63" s="33"/>
      <c r="D63" s="33"/>
      <c r="E63" s="33"/>
      <c r="F63" s="24">
        <f>SUM(J56:J61)</f>
        <v>4450</v>
      </c>
      <c r="G63" s="1"/>
    </row>
    <row r="64" spans="1:10" x14ac:dyDescent="0.2">
      <c r="A64" s="1"/>
      <c r="B64" s="33"/>
      <c r="C64" s="33"/>
      <c r="D64" s="33"/>
      <c r="E64" s="34" t="s">
        <v>29</v>
      </c>
      <c r="F64" s="35" t="str">
        <f>IF(I62&gt;0,H10,I10)</f>
        <v>nein</v>
      </c>
      <c r="G64" s="1"/>
      <c r="H64" s="3"/>
    </row>
    <row r="65" spans="1:8" x14ac:dyDescent="0.2">
      <c r="A65" s="1"/>
      <c r="B65" s="33"/>
      <c r="C65" s="33"/>
      <c r="D65" s="33"/>
      <c r="E65" s="34"/>
      <c r="F65" s="35"/>
      <c r="G65" s="1"/>
    </row>
    <row r="66" spans="1:8" x14ac:dyDescent="0.2">
      <c r="A66" s="1"/>
      <c r="B66" s="8" t="s">
        <v>39</v>
      </c>
      <c r="C66" s="33"/>
      <c r="D66" s="33"/>
      <c r="E66" s="34"/>
      <c r="F66" s="36" t="s">
        <v>14</v>
      </c>
      <c r="G66" s="1"/>
    </row>
    <row r="67" spans="1:8" x14ac:dyDescent="0.2">
      <c r="A67" s="1"/>
      <c r="B67" s="73"/>
      <c r="C67" s="74"/>
      <c r="D67" s="74"/>
      <c r="E67" s="75"/>
      <c r="F67" s="76">
        <v>0</v>
      </c>
      <c r="G67" s="1"/>
    </row>
    <row r="68" spans="1:8" x14ac:dyDescent="0.2">
      <c r="A68" s="1"/>
      <c r="B68" s="73"/>
      <c r="C68" s="74"/>
      <c r="D68" s="74"/>
      <c r="E68" s="75"/>
      <c r="F68" s="76">
        <v>0</v>
      </c>
      <c r="G68" s="1"/>
    </row>
    <row r="69" spans="1:8" x14ac:dyDescent="0.2">
      <c r="A69" s="1"/>
      <c r="B69" s="33"/>
      <c r="C69" s="33"/>
      <c r="D69" s="33"/>
      <c r="E69" s="34"/>
      <c r="F69" s="37">
        <f>SUM(F67:F68)</f>
        <v>0</v>
      </c>
      <c r="G69" s="1"/>
    </row>
    <row r="70" spans="1:8" x14ac:dyDescent="0.2">
      <c r="A70" s="1"/>
      <c r="B70" s="1"/>
      <c r="C70" s="1"/>
      <c r="D70" s="1"/>
      <c r="E70" s="1"/>
      <c r="F70" s="19"/>
      <c r="G70" s="1"/>
    </row>
    <row r="71" spans="1:8" x14ac:dyDescent="0.2">
      <c r="A71" s="1"/>
      <c r="B71" s="11" t="s">
        <v>52</v>
      </c>
      <c r="C71" s="26"/>
      <c r="D71" s="26"/>
      <c r="E71" s="26"/>
      <c r="F71" s="25">
        <f>F46+F53+F63+F69</f>
        <v>15324</v>
      </c>
      <c r="G71" s="1"/>
      <c r="H71" s="3"/>
    </row>
    <row r="72" spans="1:8" x14ac:dyDescent="0.2">
      <c r="A72" s="1"/>
      <c r="B72" s="38" t="s">
        <v>50</v>
      </c>
      <c r="C72" s="33"/>
      <c r="D72" s="33"/>
      <c r="E72" s="33"/>
      <c r="F72" s="22"/>
      <c r="G72" s="1"/>
      <c r="H72" s="3"/>
    </row>
    <row r="73" spans="1:8" x14ac:dyDescent="0.2">
      <c r="A73" s="1"/>
      <c r="B73" s="8"/>
      <c r="C73" s="8"/>
      <c r="D73" s="8"/>
      <c r="E73" s="8"/>
      <c r="F73" s="39"/>
      <c r="G73" s="1"/>
    </row>
    <row r="74" spans="1:8" x14ac:dyDescent="0.2">
      <c r="A74" s="1"/>
      <c r="B74" s="8" t="s">
        <v>34</v>
      </c>
      <c r="C74" s="8"/>
      <c r="D74" s="8"/>
      <c r="E74" s="8"/>
      <c r="F74" s="40"/>
      <c r="G74" s="1"/>
    </row>
    <row r="75" spans="1:8" x14ac:dyDescent="0.2">
      <c r="A75" s="1"/>
      <c r="B75" s="62" t="s">
        <v>73</v>
      </c>
      <c r="C75" s="62" t="s">
        <v>77</v>
      </c>
      <c r="D75" s="62"/>
      <c r="E75" s="62"/>
      <c r="F75" s="69"/>
      <c r="G75" s="1"/>
    </row>
    <row r="76" spans="1:8" x14ac:dyDescent="0.2">
      <c r="A76" s="1"/>
      <c r="B76" s="62" t="s">
        <v>74</v>
      </c>
      <c r="C76" s="62" t="s">
        <v>81</v>
      </c>
      <c r="D76" s="62"/>
      <c r="E76" s="62"/>
      <c r="F76" s="69"/>
      <c r="G76" s="1"/>
    </row>
    <row r="77" spans="1:8" x14ac:dyDescent="0.2">
      <c r="A77" s="1"/>
      <c r="B77" s="62" t="s">
        <v>76</v>
      </c>
      <c r="C77" s="62" t="s">
        <v>75</v>
      </c>
      <c r="D77" s="62"/>
      <c r="F77" s="69"/>
      <c r="G77" s="1"/>
    </row>
    <row r="78" spans="1:8" x14ac:dyDescent="0.2">
      <c r="A78" s="1"/>
      <c r="B78" s="62"/>
      <c r="C78" s="62"/>
      <c r="D78" s="62"/>
      <c r="E78" s="62"/>
      <c r="F78" s="69"/>
      <c r="G78" s="1"/>
    </row>
    <row r="79" spans="1:8" x14ac:dyDescent="0.2">
      <c r="A79" s="1"/>
      <c r="B79" s="1"/>
      <c r="C79" s="1"/>
      <c r="D79" s="1"/>
      <c r="E79" s="1"/>
      <c r="F79" s="1"/>
      <c r="G79" s="1"/>
    </row>
    <row r="80" spans="1:8" ht="20.25" x14ac:dyDescent="0.3">
      <c r="A80" s="1"/>
      <c r="B80" s="41" t="str">
        <f>IF(F71&lt;F37,CONCATENATE("Es fehlen ",ROUND(F37-F71,0)," €."),"Die Durchführung des Projekts ist gesichert.")</f>
        <v>Die Durchführung des Projekts ist gesichert.</v>
      </c>
      <c r="C80" s="77" t="s">
        <v>92</v>
      </c>
      <c r="D80" s="78"/>
      <c r="E80" s="78"/>
      <c r="F80" s="78"/>
      <c r="G80" s="1"/>
    </row>
    <row r="81" spans="1:7" x14ac:dyDescent="0.2">
      <c r="A81" s="1"/>
      <c r="B81" s="42"/>
      <c r="C81" s="79" t="s">
        <v>23</v>
      </c>
      <c r="D81" s="79" t="s">
        <v>41</v>
      </c>
      <c r="E81" s="79"/>
      <c r="F81" s="79"/>
      <c r="G81" s="1"/>
    </row>
    <row r="82" spans="1:7" x14ac:dyDescent="0.2">
      <c r="A82" s="1"/>
      <c r="B82" s="1"/>
      <c r="C82" s="1"/>
      <c r="D82" s="1"/>
      <c r="E82" s="1"/>
      <c r="F82" s="1"/>
      <c r="G82" s="1"/>
    </row>
    <row r="84" spans="1:7" hidden="1" x14ac:dyDescent="0.2">
      <c r="D84" s="45" t="s">
        <v>42</v>
      </c>
      <c r="E84" s="45"/>
    </row>
    <row r="85" spans="1:7" hidden="1" x14ac:dyDescent="0.2">
      <c r="D85" s="45"/>
      <c r="E85" s="45"/>
    </row>
    <row r="86" spans="1:7" hidden="1" x14ac:dyDescent="0.2">
      <c r="D86" s="48" t="s">
        <v>45</v>
      </c>
      <c r="E86" s="49" t="s">
        <v>46</v>
      </c>
    </row>
    <row r="87" spans="1:7" hidden="1" x14ac:dyDescent="0.2">
      <c r="D87" s="50" t="s">
        <v>44</v>
      </c>
      <c r="E87" s="51"/>
    </row>
    <row r="88" spans="1:7" hidden="1" x14ac:dyDescent="0.2">
      <c r="D88" s="50" t="s">
        <v>43</v>
      </c>
      <c r="E88" s="51"/>
    </row>
    <row r="89" spans="1:7" hidden="1" x14ac:dyDescent="0.2">
      <c r="D89" s="52"/>
      <c r="E89" s="51"/>
    </row>
    <row r="90" spans="1:7" hidden="1" x14ac:dyDescent="0.2">
      <c r="D90" s="50"/>
      <c r="E90" s="51"/>
    </row>
    <row r="91" spans="1:7" hidden="1" x14ac:dyDescent="0.2">
      <c r="D91" s="50"/>
      <c r="E91" s="51"/>
    </row>
    <row r="92" spans="1:7" hidden="1" x14ac:dyDescent="0.2">
      <c r="D92" s="50"/>
      <c r="E92" s="51"/>
    </row>
    <row r="93" spans="1:7" hidden="1" x14ac:dyDescent="0.2">
      <c r="D93" s="53"/>
      <c r="E93" s="54"/>
    </row>
    <row r="94" spans="1:7" x14ac:dyDescent="0.2">
      <c r="D94" s="45"/>
      <c r="E94" s="45"/>
    </row>
  </sheetData>
  <sheetProtection algorithmName="SHA-512" hashValue="7WzpWAGegj/I8GMcIdeUjcL5Wzz9tteNKdePC1IDvO9ShC7YOONkPhKZeN599yXaS2OpajOqM6suuAzzz8MCAQ==" saltValue="RAOzLiy0wcKtYKaykGwNUg==" spinCount="100000" sheet="1" objects="1" scenarios="1" selectLockedCells="1" selectUnlockedCells="1"/>
  <protectedRanges>
    <protectedRange algorithmName="SHA-512" hashValue="NSZ0RKocdoSUClS410+RLpOfJL/AkXBKoUVpPG0e31OG70HaN9/+y2shnFPfRR/GSJNnepEuGPWetWiNxJTaRg==" saltValue="wjiajBc6zrMV3TnuoqzcXw==" spinCount="100000" sqref="B1:F4 B5:B9 B10:F12 B24:F28 B53:F55 B62:F66 B69:F74 B79:F79 B80:B81 B82:F82 G1:K82 B35:D48 E35:F43 E45:F48 B23:E23 F13:F23" name="Formularbereich"/>
  </protectedRanges>
  <mergeCells count="8">
    <mergeCell ref="D62:E62"/>
    <mergeCell ref="B1:B3"/>
    <mergeCell ref="C1:C3"/>
    <mergeCell ref="D3:F3"/>
    <mergeCell ref="C5:F6"/>
    <mergeCell ref="C8:F9"/>
    <mergeCell ref="E43:E44"/>
    <mergeCell ref="F43:F44"/>
  </mergeCells>
  <dataValidations count="2">
    <dataValidation type="list" allowBlank="1" showInputMessage="1" showErrorMessage="1" sqref="D56:D61">
      <formula1>$H$10:$I$10</formula1>
    </dataValidation>
    <dataValidation type="list" allowBlank="1" showInputMessage="1" showErrorMessage="1" sqref="E56:E61">
      <formula1>$H$56:$H$57</formula1>
    </dataValidation>
  </dataValidations>
  <pageMargins left="0.7" right="0.7" top="0.78740157499999996" bottom="0.78740157499999996" header="0.3" footer="0.3"/>
  <pageSetup paperSize="9" scale="6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Kosten- u. Finanzierungsplan</vt:lpstr>
      <vt:lpstr>Beispiel</vt:lpstr>
      <vt:lpstr>Beispiel!Druckbereich</vt:lpstr>
      <vt:lpstr>'Kosten- u. Finanzierungsplan'!Druckbereich</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Rebehn, Jan (MLR)</dc:creator>
  <cp:lastModifiedBy>Rebehn, Jan (MLR)</cp:lastModifiedBy>
  <dcterms:created xsi:type="dcterms:W3CDTF">2020-04-29T12:21:31Z</dcterms:created>
  <dcterms:modified xsi:type="dcterms:W3CDTF">2022-02-10T09:53:51Z</dcterms:modified>
</cp:coreProperties>
</file>